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F:\デスクトップ\会社HP\pdf\"/>
    </mc:Choice>
  </mc:AlternateContent>
  <xr:revisionPtr revIDLastSave="0" documentId="8_{7B0E50B1-3AB1-44D8-8E6F-57381302CF0E}" xr6:coauthVersionLast="47" xr6:coauthVersionMax="47" xr10:uidLastSave="{00000000-0000-0000-0000-000000000000}"/>
  <bookViews>
    <workbookView xWindow="5160" yWindow="2110" windowWidth="28800" windowHeight="15370" xr2:uid="{00000000-000D-0000-FFFF-FFFF00000000}"/>
  </bookViews>
  <sheets>
    <sheet name="長野県総括" sheetId="14" r:id="rId1"/>
    <sheet name="北信1" sheetId="8" r:id="rId2"/>
    <sheet name="北信2" sheetId="7" r:id="rId3"/>
    <sheet name="北信3" sheetId="6" r:id="rId4"/>
    <sheet name="東信1" sheetId="1" r:id="rId5"/>
    <sheet name="東信2" sheetId="4" r:id="rId6"/>
    <sheet name="中信1" sheetId="9" r:id="rId7"/>
    <sheet name="中信2" sheetId="10" r:id="rId8"/>
    <sheet name="南信1" sheetId="11" r:id="rId9"/>
    <sheet name="南信2" sheetId="12" r:id="rId10"/>
    <sheet name="南信3" sheetId="13" r:id="rId11"/>
  </sheets>
  <definedNames>
    <definedName name="_xlnm._FilterDatabase" localSheetId="10" hidden="1">南信3!$A$1:$AD$31</definedName>
    <definedName name="_xlnm.Print_Area" localSheetId="6">中信1!$A$1:$AD$37</definedName>
    <definedName name="_xlnm.Print_Area" localSheetId="7">中信2!$A$1:$AD$45</definedName>
    <definedName name="_xlnm.Print_Area" localSheetId="4">東信1!$A$1:$AD$46</definedName>
    <definedName name="_xlnm.Print_Area" localSheetId="5">東信2!$A$1:$AD$37</definedName>
    <definedName name="_xlnm.Print_Area" localSheetId="8">南信1!$A$1:$AD$37</definedName>
    <definedName name="_xlnm.Print_Area" localSheetId="9">南信2!$A$1:$AD$33</definedName>
    <definedName name="_xlnm.Print_Area" localSheetId="10">南信3!$A$1:$AD$36</definedName>
    <definedName name="_xlnm.Print_Area" localSheetId="1">北信1!$A$1:$AD$40</definedName>
    <definedName name="_xlnm.Print_Area" localSheetId="2">北信2!$A$1:$AD$35</definedName>
    <definedName name="_xlnm.Print_Area" localSheetId="3">北信3!$A$1:$AD$34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8" i="1"/>
  <c r="AC9" i="1" s="1"/>
  <c r="F8" i="1"/>
  <c r="F13" i="14" s="1"/>
  <c r="E8" i="1"/>
  <c r="E13" i="14"/>
  <c r="AD9" i="1" l="1"/>
  <c r="AD26" i="1"/>
  <c r="F26" i="1"/>
  <c r="X21" i="1"/>
  <c r="X26" i="1" s="1"/>
  <c r="W21" i="1"/>
  <c r="W26" i="1" s="1"/>
  <c r="AD27" i="1" l="1"/>
  <c r="AD31" i="9"/>
  <c r="R23" i="9"/>
  <c r="L23" i="9"/>
  <c r="F23" i="9"/>
  <c r="AD16" i="9"/>
  <c r="X11" i="9"/>
  <c r="X16" i="9" s="1"/>
  <c r="L16" i="9"/>
  <c r="F16" i="9"/>
  <c r="X31" i="9"/>
  <c r="L31" i="9"/>
  <c r="F31" i="9"/>
  <c r="AD24" i="9" l="1"/>
  <c r="AD32" i="9"/>
  <c r="AD17" i="9"/>
  <c r="R21" i="8"/>
  <c r="X22" i="8" s="1"/>
  <c r="L4" i="14" s="1"/>
  <c r="AD30" i="13"/>
  <c r="P35" i="14" s="1"/>
  <c r="F30" i="13"/>
  <c r="D35" i="14" s="1"/>
  <c r="AD13" i="13"/>
  <c r="P34" i="14" s="1"/>
  <c r="X13" i="13"/>
  <c r="L34" i="14" s="1"/>
  <c r="L13" i="13"/>
  <c r="F34" i="14" s="1"/>
  <c r="F27" i="12"/>
  <c r="D33" i="14" s="1"/>
  <c r="X21" i="12"/>
  <c r="L32" i="14" s="1"/>
  <c r="F21" i="12"/>
  <c r="D32" i="14" s="1"/>
  <c r="AD12" i="12"/>
  <c r="P31" i="14" s="1"/>
  <c r="X12" i="12"/>
  <c r="L31" i="14" s="1"/>
  <c r="F12" i="12"/>
  <c r="D31" i="14" s="1"/>
  <c r="F31" i="11"/>
  <c r="D30" i="14" s="1"/>
  <c r="AD39" i="10"/>
  <c r="X18" i="10"/>
  <c r="L24" i="14" s="1"/>
  <c r="M30" i="14"/>
  <c r="Q21" i="8"/>
  <c r="W22" i="8" s="1"/>
  <c r="K4" i="14" s="1"/>
  <c r="AC30" i="13"/>
  <c r="O35" i="14" s="1"/>
  <c r="X30" i="13"/>
  <c r="L35" i="14" s="1"/>
  <c r="W30" i="13"/>
  <c r="K35" i="14" s="1"/>
  <c r="E30" i="13"/>
  <c r="C35" i="14" s="1"/>
  <c r="Q13" i="13"/>
  <c r="G34" i="14" s="1"/>
  <c r="G36" i="14" s="1"/>
  <c r="R13" i="13"/>
  <c r="H34" i="14" s="1"/>
  <c r="H36" i="14" s="1"/>
  <c r="AC13" i="13"/>
  <c r="O34" i="14" s="1"/>
  <c r="W13" i="13"/>
  <c r="K34" i="14" s="1"/>
  <c r="K13" i="13"/>
  <c r="E34" i="14" s="1"/>
  <c r="F13" i="13"/>
  <c r="D34" i="14" s="1"/>
  <c r="E13" i="13"/>
  <c r="C34" i="14" s="1"/>
  <c r="X27" i="12"/>
  <c r="L33" i="14" s="1"/>
  <c r="W27" i="12"/>
  <c r="K33" i="14" s="1"/>
  <c r="L27" i="12"/>
  <c r="F33" i="14" s="1"/>
  <c r="K27" i="12"/>
  <c r="E33" i="14" s="1"/>
  <c r="E27" i="12"/>
  <c r="C33" i="14" s="1"/>
  <c r="W21" i="12"/>
  <c r="K32" i="14" s="1"/>
  <c r="W12" i="12"/>
  <c r="K31" i="14" s="1"/>
  <c r="X24" i="10"/>
  <c r="L25" i="14" s="1"/>
  <c r="W24" i="10"/>
  <c r="K25" i="14" s="1"/>
  <c r="W18" i="10"/>
  <c r="K24" i="14" s="1"/>
  <c r="L21" i="12"/>
  <c r="F32" i="14" s="1"/>
  <c r="K21" i="12"/>
  <c r="E32" i="14" s="1"/>
  <c r="E21" i="12"/>
  <c r="C32" i="14" s="1"/>
  <c r="L12" i="12"/>
  <c r="F31" i="14" s="1"/>
  <c r="K12" i="12"/>
  <c r="E31" i="14" s="1"/>
  <c r="E12" i="12"/>
  <c r="C31" i="14" s="1"/>
  <c r="AD27" i="12"/>
  <c r="P33" i="14" s="1"/>
  <c r="AC27" i="12"/>
  <c r="O33" i="14" s="1"/>
  <c r="AC12" i="12"/>
  <c r="O31" i="14" s="1"/>
  <c r="X31" i="11"/>
  <c r="N30" i="14" s="1"/>
  <c r="W31" i="11"/>
  <c r="R31" i="11"/>
  <c r="L30" i="14" s="1"/>
  <c r="Q31" i="11"/>
  <c r="K30" i="14" s="1"/>
  <c r="L31" i="11"/>
  <c r="F30" i="14" s="1"/>
  <c r="K31" i="11"/>
  <c r="E30" i="14" s="1"/>
  <c r="E31" i="11"/>
  <c r="C30" i="14" s="1"/>
  <c r="X23" i="11"/>
  <c r="N29" i="14" s="1"/>
  <c r="W23" i="11"/>
  <c r="M29" i="14" s="1"/>
  <c r="K23" i="11"/>
  <c r="E29" i="14" s="1"/>
  <c r="L23" i="11"/>
  <c r="F29" i="14" s="1"/>
  <c r="R35" i="14" l="1"/>
  <c r="AC28" i="12"/>
  <c r="Q31" i="14"/>
  <c r="Q33" i="14"/>
  <c r="Q32" i="14"/>
  <c r="Q35" i="14"/>
  <c r="Q34" i="14"/>
  <c r="R32" i="14"/>
  <c r="R33" i="14"/>
  <c r="R34" i="14"/>
  <c r="R31" i="14"/>
  <c r="AD28" i="12"/>
  <c r="P26" i="14"/>
  <c r="R26" i="14" s="1"/>
  <c r="AD40" i="10"/>
  <c r="AD31" i="13"/>
  <c r="AC31" i="13"/>
  <c r="AD14" i="13"/>
  <c r="AC14" i="13"/>
  <c r="AD13" i="12"/>
  <c r="AC22" i="12"/>
  <c r="AC13" i="12"/>
  <c r="AD22" i="12"/>
  <c r="X17" i="11"/>
  <c r="N28" i="14" s="1"/>
  <c r="W17" i="11"/>
  <c r="M28" i="14" s="1"/>
  <c r="M36" i="14" s="1"/>
  <c r="K17" i="11"/>
  <c r="E28" i="14" s="1"/>
  <c r="L17" i="11"/>
  <c r="F10" i="11"/>
  <c r="J27" i="14" s="1"/>
  <c r="J36" i="14" s="1"/>
  <c r="E10" i="11"/>
  <c r="I27" i="14" s="1"/>
  <c r="I36" i="14" s="1"/>
  <c r="F7" i="11"/>
  <c r="E7" i="11"/>
  <c r="X10" i="11"/>
  <c r="N27" i="14" s="1"/>
  <c r="W10" i="11"/>
  <c r="M27" i="14" s="1"/>
  <c r="R10" i="11"/>
  <c r="L27" i="14" s="1"/>
  <c r="Q10" i="11"/>
  <c r="K27" i="14" s="1"/>
  <c r="L10" i="11"/>
  <c r="F27" i="14" s="1"/>
  <c r="K10" i="11"/>
  <c r="E27" i="14" s="1"/>
  <c r="AD31" i="11"/>
  <c r="AC31" i="11"/>
  <c r="O30" i="14" s="1"/>
  <c r="Q30" i="14" s="1"/>
  <c r="R23" i="11"/>
  <c r="Q23" i="11"/>
  <c r="K29" i="14" s="1"/>
  <c r="Q29" i="14" s="1"/>
  <c r="R17" i="11"/>
  <c r="L28" i="14" s="1"/>
  <c r="Q17" i="11"/>
  <c r="K28" i="14" s="1"/>
  <c r="AD10" i="11"/>
  <c r="P27" i="14" s="1"/>
  <c r="AC10" i="11"/>
  <c r="O27" i="14" s="1"/>
  <c r="N36" i="14" l="1"/>
  <c r="AC32" i="11"/>
  <c r="Q28" i="14"/>
  <c r="AC18" i="11"/>
  <c r="AC11" i="11"/>
  <c r="C27" i="14"/>
  <c r="Q27" i="14" s="1"/>
  <c r="AD3" i="13"/>
  <c r="AD3" i="12"/>
  <c r="AD11" i="11"/>
  <c r="D27" i="14"/>
  <c r="R27" i="14" s="1"/>
  <c r="AD24" i="11"/>
  <c r="L29" i="14"/>
  <c r="R29" i="14" s="1"/>
  <c r="AD32" i="11"/>
  <c r="P30" i="14"/>
  <c r="R30" i="14" s="1"/>
  <c r="AD18" i="11"/>
  <c r="F28" i="14"/>
  <c r="R28" i="14" s="1"/>
  <c r="AC24" i="11"/>
  <c r="AC39" i="10"/>
  <c r="L22" i="14"/>
  <c r="W31" i="9"/>
  <c r="K22" i="14" s="1"/>
  <c r="P22" i="14"/>
  <c r="AC31" i="9"/>
  <c r="O22" i="14" s="1"/>
  <c r="K31" i="9"/>
  <c r="E22" i="14" s="1"/>
  <c r="D22" i="14"/>
  <c r="E31" i="9"/>
  <c r="L20" i="14"/>
  <c r="W11" i="9"/>
  <c r="W16" i="9" s="1"/>
  <c r="K20" i="14" s="1"/>
  <c r="AD24" i="10"/>
  <c r="P25" i="14" s="1"/>
  <c r="R25" i="14" s="1"/>
  <c r="AC24" i="10"/>
  <c r="O25" i="14" s="1"/>
  <c r="Q25" i="14" s="1"/>
  <c r="AC18" i="10"/>
  <c r="O24" i="14" s="1"/>
  <c r="L18" i="10"/>
  <c r="K18" i="10"/>
  <c r="E24" i="14" s="1"/>
  <c r="Q24" i="14" s="1"/>
  <c r="AD18" i="10"/>
  <c r="P24" i="14" s="1"/>
  <c r="AD25" i="10" l="1"/>
  <c r="O26" i="14"/>
  <c r="Q26" i="14" s="1"/>
  <c r="AC40" i="10"/>
  <c r="AC32" i="9"/>
  <c r="C22" i="14"/>
  <c r="Q22" i="14" s="1"/>
  <c r="AD3" i="11"/>
  <c r="AD19" i="10"/>
  <c r="F24" i="14"/>
  <c r="R24" i="14" s="1"/>
  <c r="F22" i="14"/>
  <c r="R22" i="14" s="1"/>
  <c r="AC25" i="10"/>
  <c r="AC19" i="10"/>
  <c r="AD11" i="10"/>
  <c r="P23" i="14" s="1"/>
  <c r="R23" i="14" s="1"/>
  <c r="AC11" i="10"/>
  <c r="O23" i="14" s="1"/>
  <c r="Q23" i="14" s="1"/>
  <c r="F21" i="14"/>
  <c r="D21" i="14"/>
  <c r="P20" i="14"/>
  <c r="L21" i="14"/>
  <c r="F20" i="14"/>
  <c r="K23" i="9"/>
  <c r="E21" i="14" s="1"/>
  <c r="E23" i="9"/>
  <c r="C21" i="14" s="1"/>
  <c r="Q23" i="9"/>
  <c r="K21" i="14" s="1"/>
  <c r="AC16" i="9"/>
  <c r="O20" i="14" s="1"/>
  <c r="K16" i="9"/>
  <c r="E20" i="14" s="1"/>
  <c r="E16" i="9"/>
  <c r="X28" i="8"/>
  <c r="L5" i="14" s="1"/>
  <c r="W28" i="8"/>
  <c r="K5" i="14" s="1"/>
  <c r="L34" i="8"/>
  <c r="F6" i="14" s="1"/>
  <c r="X28" i="6"/>
  <c r="L12" i="14" s="1"/>
  <c r="W28" i="6"/>
  <c r="K12" i="14" s="1"/>
  <c r="L28" i="6"/>
  <c r="F12" i="14" s="1"/>
  <c r="K28" i="6"/>
  <c r="E12" i="14" s="1"/>
  <c r="AD17" i="6"/>
  <c r="AC17" i="6"/>
  <c r="AD29" i="7"/>
  <c r="P9" i="14" s="1"/>
  <c r="R9" i="14" s="1"/>
  <c r="AC29" i="7"/>
  <c r="AD19" i="7"/>
  <c r="P8" i="14" s="1"/>
  <c r="R8" i="14" s="1"/>
  <c r="AC19" i="7"/>
  <c r="AD34" i="8"/>
  <c r="P6" i="14" s="1"/>
  <c r="AC34" i="8"/>
  <c r="O6" i="14" s="1"/>
  <c r="X34" i="8"/>
  <c r="L6" i="14" s="1"/>
  <c r="W34" i="8"/>
  <c r="K6" i="14" s="1"/>
  <c r="K34" i="8"/>
  <c r="E6" i="14" s="1"/>
  <c r="L28" i="8"/>
  <c r="F5" i="14" s="1"/>
  <c r="K28" i="8"/>
  <c r="E5" i="14" s="1"/>
  <c r="Q5" i="14" s="1"/>
  <c r="AD22" i="8"/>
  <c r="P4" i="14" s="1"/>
  <c r="AC22" i="8"/>
  <c r="O4" i="14" s="1"/>
  <c r="Q6" i="14" l="1"/>
  <c r="R12" i="14"/>
  <c r="Q12" i="14"/>
  <c r="AC18" i="6"/>
  <c r="O11" i="14"/>
  <c r="Q11" i="14" s="1"/>
  <c r="AC30" i="7"/>
  <c r="O9" i="14"/>
  <c r="Q9" i="14" s="1"/>
  <c r="AC20" i="7"/>
  <c r="O8" i="14"/>
  <c r="Q8" i="14" s="1"/>
  <c r="AC29" i="8"/>
  <c r="C20" i="14"/>
  <c r="AC17" i="9"/>
  <c r="Q21" i="14"/>
  <c r="AD20" i="7"/>
  <c r="R5" i="14"/>
  <c r="R6" i="14"/>
  <c r="R21" i="14"/>
  <c r="AD18" i="6"/>
  <c r="P11" i="14"/>
  <c r="R11" i="14" s="1"/>
  <c r="AD30" i="7"/>
  <c r="AD29" i="8"/>
  <c r="AC24" i="9"/>
  <c r="AC12" i="10"/>
  <c r="AD12" i="10"/>
  <c r="AD3" i="10" s="1"/>
  <c r="AD35" i="8"/>
  <c r="AC29" i="6"/>
  <c r="AD29" i="6"/>
  <c r="AC35" i="8"/>
  <c r="K22" i="8"/>
  <c r="E4" i="14" s="1"/>
  <c r="F22" i="8"/>
  <c r="E22" i="8"/>
  <c r="C4" i="14" s="1"/>
  <c r="L22" i="8"/>
  <c r="F4" i="14" s="1"/>
  <c r="AD11" i="7"/>
  <c r="AC11" i="7"/>
  <c r="AD11" i="6"/>
  <c r="AC11" i="6"/>
  <c r="AD31" i="4"/>
  <c r="P19" i="14" s="1"/>
  <c r="X31" i="4"/>
  <c r="L19" i="14" s="1"/>
  <c r="AC31" i="4"/>
  <c r="O19" i="14" s="1"/>
  <c r="W31" i="4"/>
  <c r="K19" i="14" s="1"/>
  <c r="Q19" i="14" s="1"/>
  <c r="R19" i="14" l="1"/>
  <c r="Q4" i="14"/>
  <c r="AC32" i="4"/>
  <c r="AC12" i="6"/>
  <c r="O10" i="14"/>
  <c r="Q10" i="14" s="1"/>
  <c r="AC12" i="7"/>
  <c r="O7" i="14"/>
  <c r="AC23" i="8"/>
  <c r="Q20" i="14"/>
  <c r="C36" i="14"/>
  <c r="D20" i="14"/>
  <c r="R20" i="14" s="1"/>
  <c r="AD3" i="9"/>
  <c r="AD12" i="6"/>
  <c r="AD3" i="6" s="1"/>
  <c r="P10" i="14"/>
  <c r="R10" i="14" s="1"/>
  <c r="AD12" i="7"/>
  <c r="AD3" i="7" s="1"/>
  <c r="P7" i="14"/>
  <c r="AD23" i="8"/>
  <c r="AD3" i="8" s="1"/>
  <c r="D4" i="14"/>
  <c r="AD32" i="4"/>
  <c r="X21" i="4"/>
  <c r="L18" i="14" s="1"/>
  <c r="W21" i="4"/>
  <c r="K18" i="14" s="1"/>
  <c r="AD8" i="4"/>
  <c r="P17" i="14" s="1"/>
  <c r="AC8" i="4"/>
  <c r="O17" i="14" s="1"/>
  <c r="X8" i="4"/>
  <c r="L17" i="14" s="1"/>
  <c r="W8" i="4"/>
  <c r="K17" i="14" s="1"/>
  <c r="Q7" i="14" l="1"/>
  <c r="R7" i="14"/>
  <c r="D36" i="14"/>
  <c r="R4" i="14"/>
  <c r="F8" i="4"/>
  <c r="E8" i="4"/>
  <c r="F21" i="4"/>
  <c r="E21" i="4"/>
  <c r="AC26" i="1"/>
  <c r="O14" i="14" s="1"/>
  <c r="O36" i="14" s="1"/>
  <c r="AC9" i="4" l="1"/>
  <c r="E17" i="14"/>
  <c r="Q17" i="14" s="1"/>
  <c r="E18" i="14"/>
  <c r="Q18" i="14" s="1"/>
  <c r="AC22" i="4"/>
  <c r="AD9" i="4"/>
  <c r="F17" i="14"/>
  <c r="R17" i="14" s="1"/>
  <c r="AD22" i="4"/>
  <c r="F18" i="14"/>
  <c r="R18" i="14" s="1"/>
  <c r="L33" i="1"/>
  <c r="L15" i="14" s="1"/>
  <c r="L40" i="1"/>
  <c r="L16" i="14" s="1"/>
  <c r="F40" i="1"/>
  <c r="F33" i="1"/>
  <c r="F15" i="14" s="1"/>
  <c r="AD3" i="4" l="1"/>
  <c r="R15" i="14"/>
  <c r="AD41" i="1"/>
  <c r="F16" i="14"/>
  <c r="R16" i="14" s="1"/>
  <c r="AD34" i="1"/>
  <c r="E40" i="1" l="1"/>
  <c r="K33" i="1"/>
  <c r="K15" i="14" s="1"/>
  <c r="E33" i="1"/>
  <c r="P14" i="14"/>
  <c r="P36" i="14" s="1"/>
  <c r="F14" i="14"/>
  <c r="E26" i="1"/>
  <c r="K40" i="1"/>
  <c r="K16" i="14" s="1"/>
  <c r="L14" i="14"/>
  <c r="K14" i="14"/>
  <c r="E16" i="14" l="1"/>
  <c r="Q16" i="14" s="1"/>
  <c r="AC41" i="1"/>
  <c r="E15" i="14"/>
  <c r="Q15" i="14" s="1"/>
  <c r="AC34" i="1"/>
  <c r="K13" i="14"/>
  <c r="E14" i="14"/>
  <c r="AC27" i="1"/>
  <c r="AD3" i="1"/>
  <c r="L13" i="14"/>
  <c r="R14" i="14"/>
  <c r="F36" i="14"/>
  <c r="Q13" i="14" l="1"/>
  <c r="K36" i="14"/>
  <c r="Q14" i="14"/>
  <c r="E36" i="14"/>
  <c r="R13" i="14"/>
  <c r="R36" i="14" s="1"/>
  <c r="L36" i="14"/>
  <c r="Q36" i="14" l="1"/>
</calcChain>
</file>

<file path=xl/sharedStrings.xml><?xml version="1.0" encoding="utf-8"?>
<sst xmlns="http://schemas.openxmlformats.org/spreadsheetml/2006/main" count="1243" uniqueCount="441">
  <si>
    <t>様</t>
    <rPh sb="0" eb="1">
      <t>サマ</t>
    </rPh>
    <phoneticPr fontId="2"/>
  </si>
  <si>
    <t>信   濃   毎   日</t>
  </si>
  <si>
    <t>基本部数</t>
  </si>
  <si>
    <t>折込部数</t>
  </si>
  <si>
    <t>店     名</t>
    <phoneticPr fontId="2"/>
  </si>
  <si>
    <t>店     名</t>
  </si>
  <si>
    <t>基本部数</t>
    <rPh sb="0" eb="2">
      <t>キホン</t>
    </rPh>
    <phoneticPr fontId="2"/>
  </si>
  <si>
    <t>折込部数</t>
    <rPh sb="0" eb="2">
      <t>オリコミ</t>
    </rPh>
    <rPh sb="2" eb="4">
      <t>ブスウ</t>
    </rPh>
    <phoneticPr fontId="2"/>
  </si>
  <si>
    <t>店     名</t>
    <rPh sb="0" eb="7">
      <t>テンメイ</t>
    </rPh>
    <phoneticPr fontId="2"/>
  </si>
  <si>
    <t>坂　　　城</t>
    <rPh sb="0" eb="1">
      <t>サカ</t>
    </rPh>
    <rPh sb="4" eb="5">
      <t>ジョウ</t>
    </rPh>
    <phoneticPr fontId="2"/>
  </si>
  <si>
    <t>小     計</t>
    <rPh sb="0" eb="7">
      <t>ショウケイ</t>
    </rPh>
    <phoneticPr fontId="2"/>
  </si>
  <si>
    <t>合     計</t>
    <rPh sb="0" eb="7">
      <t>ゴウケイ</t>
    </rPh>
    <phoneticPr fontId="2"/>
  </si>
  <si>
    <t>店     名</t>
    <phoneticPr fontId="2"/>
  </si>
  <si>
    <t>上田中央</t>
    <rPh sb="0" eb="2">
      <t>ウエダ</t>
    </rPh>
    <rPh sb="2" eb="4">
      <t>チュウオウ</t>
    </rPh>
    <phoneticPr fontId="2"/>
  </si>
  <si>
    <t>東 郷 堂</t>
    <rPh sb="0" eb="1">
      <t>トウ</t>
    </rPh>
    <rPh sb="2" eb="3">
      <t>ゴウ</t>
    </rPh>
    <rPh sb="4" eb="5">
      <t>ドウ</t>
    </rPh>
    <phoneticPr fontId="2"/>
  </si>
  <si>
    <t>―</t>
    <phoneticPr fontId="2"/>
  </si>
  <si>
    <t>東 郷 堂</t>
  </si>
  <si>
    <t>上田西部</t>
    <rPh sb="0" eb="2">
      <t>ウエダ</t>
    </rPh>
    <rPh sb="2" eb="4">
      <t>セイブ</t>
    </rPh>
    <phoneticPr fontId="2"/>
  </si>
  <si>
    <t>旧     市     内</t>
    <rPh sb="0" eb="1">
      <t>キュウ</t>
    </rPh>
    <rPh sb="6" eb="13">
      <t>シナイ</t>
    </rPh>
    <phoneticPr fontId="2"/>
  </si>
  <si>
    <t>2</t>
    <phoneticPr fontId="2"/>
  </si>
  <si>
    <t>横  　町</t>
    <rPh sb="0" eb="1">
      <t>ヨコ</t>
    </rPh>
    <rPh sb="4" eb="5">
      <t>チョウ</t>
    </rPh>
    <phoneticPr fontId="2"/>
  </si>
  <si>
    <t>川辺地区</t>
    <rPh sb="0" eb="2">
      <t>カワベ</t>
    </rPh>
    <rPh sb="2" eb="4">
      <t>チク</t>
    </rPh>
    <phoneticPr fontId="2"/>
  </si>
  <si>
    <t>川     辺</t>
    <rPh sb="0" eb="7">
      <t>カワベ</t>
    </rPh>
    <phoneticPr fontId="2"/>
  </si>
  <si>
    <t>神科地区</t>
    <rPh sb="0" eb="1">
      <t>カミ</t>
    </rPh>
    <rPh sb="1" eb="2">
      <t>シナ</t>
    </rPh>
    <rPh sb="2" eb="4">
      <t>チク</t>
    </rPh>
    <phoneticPr fontId="2"/>
  </si>
  <si>
    <t>神科染屋</t>
    <rPh sb="0" eb="1">
      <t>カミ</t>
    </rPh>
    <rPh sb="1" eb="2">
      <t>シナ</t>
    </rPh>
    <rPh sb="2" eb="3">
      <t>ソメ</t>
    </rPh>
    <rPh sb="3" eb="4">
      <t>ヤ</t>
    </rPh>
    <phoneticPr fontId="2"/>
  </si>
  <si>
    <t>3</t>
  </si>
  <si>
    <t>常     田</t>
    <rPh sb="0" eb="7">
      <t>ツネダ</t>
    </rPh>
    <phoneticPr fontId="2"/>
  </si>
  <si>
    <t>33</t>
  </si>
  <si>
    <t>上 田 原</t>
    <rPh sb="0" eb="1">
      <t>ウエ</t>
    </rPh>
    <rPh sb="2" eb="5">
      <t>タハラ</t>
    </rPh>
    <phoneticPr fontId="2"/>
  </si>
  <si>
    <t>神科住吉</t>
    <rPh sb="0" eb="1">
      <t>カミ</t>
    </rPh>
    <rPh sb="1" eb="2">
      <t>シナ</t>
    </rPh>
    <rPh sb="2" eb="4">
      <t>スミヨシ</t>
    </rPh>
    <phoneticPr fontId="2"/>
  </si>
  <si>
    <t>4</t>
  </si>
  <si>
    <t>材 木 町</t>
    <rPh sb="0" eb="1">
      <t>ザイ</t>
    </rPh>
    <rPh sb="2" eb="3">
      <t>キ</t>
    </rPh>
    <rPh sb="4" eb="5">
      <t>マチ</t>
    </rPh>
    <phoneticPr fontId="2"/>
  </si>
  <si>
    <t>34</t>
  </si>
  <si>
    <t>下 之 条</t>
    <rPh sb="0" eb="1">
      <t>シモ</t>
    </rPh>
    <rPh sb="2" eb="3">
      <t>ノ</t>
    </rPh>
    <rPh sb="4" eb="5">
      <t>ジョウ</t>
    </rPh>
    <phoneticPr fontId="2"/>
  </si>
  <si>
    <t>神科中央</t>
    <rPh sb="0" eb="1">
      <t>カミ</t>
    </rPh>
    <rPh sb="1" eb="2">
      <t>シナ</t>
    </rPh>
    <rPh sb="2" eb="4">
      <t>チュウオウ</t>
    </rPh>
    <phoneticPr fontId="2"/>
  </si>
  <si>
    <t>5</t>
  </si>
  <si>
    <t>国     分</t>
    <rPh sb="0" eb="7">
      <t>コクブ</t>
    </rPh>
    <phoneticPr fontId="2"/>
  </si>
  <si>
    <t>伊勢山</t>
    <rPh sb="0" eb="2">
      <t>イセ</t>
    </rPh>
    <rPh sb="2" eb="3">
      <t>ヤマ</t>
    </rPh>
    <phoneticPr fontId="2"/>
  </si>
  <si>
    <t>6</t>
  </si>
  <si>
    <t>新     田</t>
    <rPh sb="0" eb="7">
      <t>シンデン</t>
    </rPh>
    <phoneticPr fontId="2"/>
  </si>
  <si>
    <t>川西地区</t>
    <rPh sb="0" eb="1">
      <t>カワ</t>
    </rPh>
    <rPh sb="1" eb="2">
      <t>ニシ</t>
    </rPh>
    <rPh sb="2" eb="4">
      <t>チク</t>
    </rPh>
    <phoneticPr fontId="2"/>
  </si>
  <si>
    <t>41</t>
    <phoneticPr fontId="2"/>
  </si>
  <si>
    <t>泉     田</t>
    <rPh sb="0" eb="1">
      <t>イズミ</t>
    </rPh>
    <rPh sb="6" eb="7">
      <t>タ</t>
    </rPh>
    <phoneticPr fontId="2"/>
  </si>
  <si>
    <t>真田地区</t>
    <rPh sb="0" eb="2">
      <t>サナダ</t>
    </rPh>
    <rPh sb="2" eb="4">
      <t>チク</t>
    </rPh>
    <phoneticPr fontId="2"/>
  </si>
  <si>
    <t>赤     坂</t>
    <rPh sb="0" eb="7">
      <t>アカサカ</t>
    </rPh>
    <phoneticPr fontId="2"/>
  </si>
  <si>
    <t>42</t>
  </si>
  <si>
    <t>室     賀</t>
    <rPh sb="0" eb="1">
      <t>ムロ</t>
    </rPh>
    <rPh sb="6" eb="7">
      <t>ガ</t>
    </rPh>
    <phoneticPr fontId="2"/>
  </si>
  <si>
    <t>本     原</t>
    <rPh sb="0" eb="1">
      <t>モト</t>
    </rPh>
    <rPh sb="6" eb="7">
      <t>ハラ</t>
    </rPh>
    <phoneticPr fontId="2"/>
  </si>
  <si>
    <t>9</t>
  </si>
  <si>
    <t>緑 が 丘</t>
    <rPh sb="0" eb="1">
      <t>ミドリ</t>
    </rPh>
    <rPh sb="4" eb="5">
      <t>オカ</t>
    </rPh>
    <phoneticPr fontId="2"/>
  </si>
  <si>
    <t>43</t>
  </si>
  <si>
    <t>浦     里</t>
    <rPh sb="0" eb="1">
      <t>ウラ</t>
    </rPh>
    <rPh sb="6" eb="7">
      <t>サト</t>
    </rPh>
    <phoneticPr fontId="2"/>
  </si>
  <si>
    <t>長</t>
    <rPh sb="0" eb="1">
      <t>チョウ</t>
    </rPh>
    <phoneticPr fontId="2"/>
  </si>
  <si>
    <t>10</t>
  </si>
  <si>
    <t>花     園</t>
    <rPh sb="0" eb="7">
      <t>ハナゾノ</t>
    </rPh>
    <phoneticPr fontId="2"/>
  </si>
  <si>
    <t>44</t>
  </si>
  <si>
    <t>青     木</t>
    <rPh sb="0" eb="7">
      <t>アオキ</t>
    </rPh>
    <phoneticPr fontId="2"/>
  </si>
  <si>
    <t>菅     平</t>
    <rPh sb="0" eb="1">
      <t>スガ</t>
    </rPh>
    <rPh sb="6" eb="7">
      <t>ダイラ</t>
    </rPh>
    <phoneticPr fontId="2"/>
  </si>
  <si>
    <t>11</t>
  </si>
  <si>
    <t>常 磐 城</t>
    <rPh sb="0" eb="3">
      <t>トキワ</t>
    </rPh>
    <rPh sb="4" eb="5">
      <t>シロ</t>
    </rPh>
    <phoneticPr fontId="2"/>
  </si>
  <si>
    <t>塩田地区</t>
    <rPh sb="0" eb="1">
      <t>シオ</t>
    </rPh>
    <rPh sb="1" eb="2">
      <t>タ</t>
    </rPh>
    <rPh sb="2" eb="4">
      <t>チク</t>
    </rPh>
    <phoneticPr fontId="2"/>
  </si>
  <si>
    <t>51</t>
    <phoneticPr fontId="2"/>
  </si>
  <si>
    <t>別     所</t>
    <rPh sb="0" eb="7">
      <t>ベッショ</t>
    </rPh>
    <phoneticPr fontId="2"/>
  </si>
  <si>
    <t>(東郷堂合計)</t>
  </si>
  <si>
    <t>13</t>
  </si>
  <si>
    <t>天　　神</t>
    <rPh sb="0" eb="1">
      <t>テン</t>
    </rPh>
    <rPh sb="3" eb="4">
      <t>カミ</t>
    </rPh>
    <phoneticPr fontId="2"/>
  </si>
  <si>
    <t>52</t>
  </si>
  <si>
    <t>西 塩 田</t>
    <rPh sb="0" eb="1">
      <t>ニシ</t>
    </rPh>
    <rPh sb="2" eb="3">
      <t>シオ</t>
    </rPh>
    <rPh sb="4" eb="5">
      <t>タ</t>
    </rPh>
    <phoneticPr fontId="2"/>
  </si>
  <si>
    <t>14</t>
  </si>
  <si>
    <t>諏 訪 形</t>
    <rPh sb="0" eb="3">
      <t>スワ</t>
    </rPh>
    <rPh sb="4" eb="5">
      <t>ガタ</t>
    </rPh>
    <phoneticPr fontId="2"/>
  </si>
  <si>
    <t>53</t>
  </si>
  <si>
    <t>中 塩 田</t>
    <rPh sb="0" eb="1">
      <t>ナカ</t>
    </rPh>
    <rPh sb="2" eb="3">
      <t>シオ</t>
    </rPh>
    <rPh sb="4" eb="5">
      <t>タ</t>
    </rPh>
    <phoneticPr fontId="2"/>
  </si>
  <si>
    <t>16</t>
  </si>
  <si>
    <t>三 好 町</t>
    <rPh sb="0" eb="3">
      <t>ミヨシ</t>
    </rPh>
    <rPh sb="4" eb="5">
      <t>チョウ</t>
    </rPh>
    <phoneticPr fontId="2"/>
  </si>
  <si>
    <t>55</t>
    <phoneticPr fontId="2"/>
  </si>
  <si>
    <t>舞　　田</t>
    <rPh sb="0" eb="1">
      <t>マイ</t>
    </rPh>
    <rPh sb="3" eb="4">
      <t>タ</t>
    </rPh>
    <phoneticPr fontId="2"/>
  </si>
  <si>
    <t>17</t>
  </si>
  <si>
    <t>御所・千曲町</t>
    <rPh sb="0" eb="2">
      <t>ゴショ</t>
    </rPh>
    <rPh sb="3" eb="5">
      <t>チクマ</t>
    </rPh>
    <rPh sb="5" eb="6">
      <t>チョウ</t>
    </rPh>
    <phoneticPr fontId="2"/>
  </si>
  <si>
    <t>56</t>
    <phoneticPr fontId="2"/>
  </si>
  <si>
    <t>東 塩 田</t>
    <rPh sb="0" eb="1">
      <t>ヒガシ</t>
    </rPh>
    <rPh sb="2" eb="3">
      <t>シオ</t>
    </rPh>
    <rPh sb="4" eb="5">
      <t>タ</t>
    </rPh>
    <phoneticPr fontId="2"/>
  </si>
  <si>
    <t>大　　屋</t>
    <rPh sb="0" eb="1">
      <t>ダイ</t>
    </rPh>
    <rPh sb="3" eb="4">
      <t>ヤ</t>
    </rPh>
    <phoneticPr fontId="2"/>
  </si>
  <si>
    <t>秋和・塩尻</t>
    <rPh sb="0" eb="2">
      <t>アキワ</t>
    </rPh>
    <rPh sb="3" eb="4">
      <t>シオ</t>
    </rPh>
    <rPh sb="4" eb="5">
      <t>ジリ</t>
    </rPh>
    <phoneticPr fontId="2"/>
  </si>
  <si>
    <t>57</t>
    <phoneticPr fontId="2"/>
  </si>
  <si>
    <t>富 士 山</t>
    <rPh sb="0" eb="5">
      <t>フジサン</t>
    </rPh>
    <phoneticPr fontId="2"/>
  </si>
  <si>
    <t>東     御</t>
    <rPh sb="0" eb="1">
      <t>トウ</t>
    </rPh>
    <rPh sb="6" eb="7">
      <t>ミ</t>
    </rPh>
    <phoneticPr fontId="2"/>
  </si>
  <si>
    <t>小諸中央川上</t>
    <rPh sb="0" eb="2">
      <t>コモロ</t>
    </rPh>
    <rPh sb="2" eb="4">
      <t>チュウオウ</t>
    </rPh>
    <rPh sb="4" eb="6">
      <t>カワカミ</t>
    </rPh>
    <phoneticPr fontId="2"/>
  </si>
  <si>
    <t>小諸佐藤</t>
    <rPh sb="0" eb="2">
      <t>コモロ</t>
    </rPh>
    <rPh sb="2" eb="4">
      <t>サトウ</t>
    </rPh>
    <phoneticPr fontId="2"/>
  </si>
  <si>
    <t>　　　㈱長野県中日サービスセンター</t>
    <rPh sb="4" eb="7">
      <t>ナガノケン</t>
    </rPh>
    <rPh sb="7" eb="9">
      <t>チュウニチ</t>
    </rPh>
    <phoneticPr fontId="2"/>
  </si>
  <si>
    <t>本社：TEL 0265(52)0675　FAX 0265(52)2308</t>
    <rPh sb="0" eb="2">
      <t>ホンシャ</t>
    </rPh>
    <phoneticPr fontId="2"/>
  </si>
  <si>
    <t>伊那：TEL 0265(73)6698　FAX 0265(73)8832</t>
    <rPh sb="0" eb="2">
      <t>イナ</t>
    </rPh>
    <phoneticPr fontId="2"/>
  </si>
  <si>
    <t>松本：TEL 0263(88)9009　FAX 0263(88)9622</t>
    <rPh sb="0" eb="2">
      <t>マツモト</t>
    </rPh>
    <phoneticPr fontId="2"/>
  </si>
  <si>
    <t xml:space="preserve">                                                                            </t>
    <phoneticPr fontId="2"/>
  </si>
  <si>
    <t>【埴科郡】</t>
    <phoneticPr fontId="2"/>
  </si>
  <si>
    <t>【上田市・小県郡】</t>
    <phoneticPr fontId="2"/>
  </si>
  <si>
    <t>【東御市】</t>
    <phoneticPr fontId="2"/>
  </si>
  <si>
    <t>【小諸市】</t>
    <phoneticPr fontId="2"/>
  </si>
  <si>
    <t>読　　　　売</t>
    <rPh sb="0" eb="1">
      <t>ドク</t>
    </rPh>
    <rPh sb="5" eb="6">
      <t>ウリ</t>
    </rPh>
    <phoneticPr fontId="2"/>
  </si>
  <si>
    <t>合　　　　売</t>
    <rPh sb="0" eb="1">
      <t>ゴウ</t>
    </rPh>
    <rPh sb="5" eb="6">
      <t>ウリ</t>
    </rPh>
    <phoneticPr fontId="2"/>
  </si>
  <si>
    <t>小     計</t>
    <phoneticPr fontId="2"/>
  </si>
  <si>
    <t>丸　　　子</t>
    <rPh sb="0" eb="1">
      <t>マル</t>
    </rPh>
    <rPh sb="4" eb="5">
      <t>コ</t>
    </rPh>
    <phoneticPr fontId="2"/>
  </si>
  <si>
    <t>小　　諸</t>
    <rPh sb="0" eb="1">
      <t>ショウ</t>
    </rPh>
    <rPh sb="3" eb="4">
      <t>ショ</t>
    </rPh>
    <phoneticPr fontId="2"/>
  </si>
  <si>
    <t>広告名</t>
    <rPh sb="0" eb="2">
      <t>コウコク</t>
    </rPh>
    <rPh sb="2" eb="3">
      <t>メイ</t>
    </rPh>
    <phoneticPr fontId="2"/>
  </si>
  <si>
    <t>折込日</t>
    <rPh sb="0" eb="2">
      <t>オリコミ</t>
    </rPh>
    <rPh sb="2" eb="3">
      <t>ビ</t>
    </rPh>
    <phoneticPr fontId="2"/>
  </si>
  <si>
    <t>サイズ</t>
    <phoneticPr fontId="2"/>
  </si>
  <si>
    <t>枚数</t>
    <rPh sb="0" eb="2">
      <t>マイスウ</t>
    </rPh>
    <phoneticPr fontId="2"/>
  </si>
  <si>
    <t>タイトル等</t>
    <rPh sb="4" eb="5">
      <t>トウ</t>
    </rPh>
    <phoneticPr fontId="2"/>
  </si>
  <si>
    <t>摘　要</t>
    <rPh sb="0" eb="1">
      <t>テキ</t>
    </rPh>
    <rPh sb="2" eb="3">
      <t>ヨウ</t>
    </rPh>
    <phoneticPr fontId="2"/>
  </si>
  <si>
    <t>【北佐久郡】</t>
    <rPh sb="1" eb="2">
      <t>キタ</t>
    </rPh>
    <rPh sb="2" eb="4">
      <t>サク</t>
    </rPh>
    <phoneticPr fontId="2"/>
  </si>
  <si>
    <t>御代田</t>
    <rPh sb="0" eb="3">
      <t>ミヨタ</t>
    </rPh>
    <phoneticPr fontId="2"/>
  </si>
  <si>
    <t>（　　－　　）</t>
    <phoneticPr fontId="2"/>
  </si>
  <si>
    <t>信   濃   毎   日</t>
    <phoneticPr fontId="2"/>
  </si>
  <si>
    <t>御代田</t>
    <rPh sb="0" eb="3">
      <t>ミヨタ</t>
    </rPh>
    <phoneticPr fontId="2"/>
  </si>
  <si>
    <t>中軽井沢</t>
    <rPh sb="0" eb="4">
      <t>ナカカルイザワ</t>
    </rPh>
    <phoneticPr fontId="2"/>
  </si>
  <si>
    <t>軽井沢</t>
    <rPh sb="0" eb="3">
      <t>カルイザワ</t>
    </rPh>
    <phoneticPr fontId="2"/>
  </si>
  <si>
    <t>【佐久市】</t>
    <rPh sb="1" eb="4">
      <t>サクシ</t>
    </rPh>
    <phoneticPr fontId="2"/>
  </si>
  <si>
    <t>佐久岩村田</t>
    <rPh sb="0" eb="5">
      <t>サクイワムラダ</t>
    </rPh>
    <phoneticPr fontId="2"/>
  </si>
  <si>
    <t>佐久野沢中込</t>
    <rPh sb="0" eb="6">
      <t>サクノザワナカゴミ</t>
    </rPh>
    <phoneticPr fontId="2"/>
  </si>
  <si>
    <t>佐久浅科</t>
    <rPh sb="0" eb="4">
      <t>サクアサカ</t>
    </rPh>
    <phoneticPr fontId="2"/>
  </si>
  <si>
    <t>佐久望月</t>
    <rPh sb="0" eb="2">
      <t>サク</t>
    </rPh>
    <rPh sb="2" eb="4">
      <t>モチヅキ</t>
    </rPh>
    <phoneticPr fontId="2"/>
  </si>
  <si>
    <t>佐久臼田</t>
    <rPh sb="0" eb="2">
      <t>サク</t>
    </rPh>
    <rPh sb="2" eb="4">
      <t>ウスダ</t>
    </rPh>
    <phoneticPr fontId="2"/>
  </si>
  <si>
    <t>岩村田</t>
    <rPh sb="0" eb="3">
      <t>イワムラダ</t>
    </rPh>
    <phoneticPr fontId="2"/>
  </si>
  <si>
    <t>中込加藤</t>
    <rPh sb="0" eb="2">
      <t>ナカゴミ</t>
    </rPh>
    <rPh sb="2" eb="4">
      <t>カトウ</t>
    </rPh>
    <phoneticPr fontId="2"/>
  </si>
  <si>
    <t>中込江元</t>
    <rPh sb="0" eb="2">
      <t>ナカゴミ</t>
    </rPh>
    <rPh sb="2" eb="3">
      <t>コウ</t>
    </rPh>
    <rPh sb="3" eb="4">
      <t>モト</t>
    </rPh>
    <phoneticPr fontId="2"/>
  </si>
  <si>
    <t>望　　月</t>
    <rPh sb="0" eb="1">
      <t>ノゾミ</t>
    </rPh>
    <rPh sb="3" eb="4">
      <t>ツキ</t>
    </rPh>
    <phoneticPr fontId="2"/>
  </si>
  <si>
    <t>浅　　科</t>
    <rPh sb="0" eb="1">
      <t>アサ</t>
    </rPh>
    <rPh sb="3" eb="4">
      <t>カ</t>
    </rPh>
    <phoneticPr fontId="2"/>
  </si>
  <si>
    <t>岸　　野</t>
    <rPh sb="0" eb="1">
      <t>キシ</t>
    </rPh>
    <rPh sb="3" eb="4">
      <t>ノ</t>
    </rPh>
    <phoneticPr fontId="2"/>
  </si>
  <si>
    <t>野　　沢</t>
    <rPh sb="0" eb="1">
      <t>ノ</t>
    </rPh>
    <rPh sb="3" eb="4">
      <t>サワ</t>
    </rPh>
    <phoneticPr fontId="2"/>
  </si>
  <si>
    <t>臼　　田</t>
    <rPh sb="0" eb="1">
      <t>ウス</t>
    </rPh>
    <rPh sb="3" eb="4">
      <t>タ</t>
    </rPh>
    <phoneticPr fontId="2"/>
  </si>
  <si>
    <t>【南佐久郡】</t>
    <rPh sb="1" eb="5">
      <t>ミナミサクグン</t>
    </rPh>
    <phoneticPr fontId="2"/>
  </si>
  <si>
    <t>佐久穂高見沢</t>
    <rPh sb="0" eb="6">
      <t>サクホタカミザワ</t>
    </rPh>
    <phoneticPr fontId="2"/>
  </si>
  <si>
    <t>佐久穂羽黒下山下</t>
    <rPh sb="0" eb="3">
      <t>サクホ</t>
    </rPh>
    <rPh sb="3" eb="5">
      <t>ハグロ</t>
    </rPh>
    <rPh sb="5" eb="6">
      <t>シモ</t>
    </rPh>
    <rPh sb="6" eb="8">
      <t>ヤマシタ</t>
    </rPh>
    <phoneticPr fontId="2"/>
  </si>
  <si>
    <t>佐久穂吉田</t>
    <rPh sb="0" eb="3">
      <t>サクホ</t>
    </rPh>
    <rPh sb="3" eb="5">
      <t>ヨシダ</t>
    </rPh>
    <phoneticPr fontId="2"/>
  </si>
  <si>
    <t>佐久穂畑八山下</t>
    <rPh sb="0" eb="3">
      <t>サクホ</t>
    </rPh>
    <rPh sb="3" eb="4">
      <t>ハタ</t>
    </rPh>
    <rPh sb="4" eb="5">
      <t>ハチ</t>
    </rPh>
    <rPh sb="5" eb="7">
      <t>ヤマシタ</t>
    </rPh>
    <phoneticPr fontId="2"/>
  </si>
  <si>
    <t>小海東部</t>
    <rPh sb="0" eb="2">
      <t>コウミ</t>
    </rPh>
    <rPh sb="2" eb="4">
      <t>トウブ</t>
    </rPh>
    <phoneticPr fontId="2"/>
  </si>
  <si>
    <t>小海西部</t>
    <rPh sb="0" eb="2">
      <t>コウミ</t>
    </rPh>
    <rPh sb="2" eb="4">
      <t>セイブ</t>
    </rPh>
    <phoneticPr fontId="2"/>
  </si>
  <si>
    <t>川　　上</t>
    <rPh sb="0" eb="1">
      <t>カワ</t>
    </rPh>
    <rPh sb="3" eb="4">
      <t>カミ</t>
    </rPh>
    <phoneticPr fontId="2"/>
  </si>
  <si>
    <t>森宮野原</t>
    <rPh sb="0" eb="4">
      <t>モリミヤノハラ</t>
    </rPh>
    <phoneticPr fontId="2"/>
  </si>
  <si>
    <t>【上水内郡】</t>
    <rPh sb="1" eb="4">
      <t>カミミノチ</t>
    </rPh>
    <rPh sb="4" eb="5">
      <t>グン</t>
    </rPh>
    <phoneticPr fontId="2"/>
  </si>
  <si>
    <t>【下水内郡】</t>
    <rPh sb="1" eb="4">
      <t>シモミノチ</t>
    </rPh>
    <rPh sb="4" eb="5">
      <t>グン</t>
    </rPh>
    <phoneticPr fontId="2"/>
  </si>
  <si>
    <t>【千曲市】</t>
    <rPh sb="1" eb="3">
      <t>チクマ</t>
    </rPh>
    <rPh sb="3" eb="4">
      <t>シ</t>
    </rPh>
    <phoneticPr fontId="2"/>
  </si>
  <si>
    <t>千曲更埴</t>
    <rPh sb="0" eb="2">
      <t>チクマ</t>
    </rPh>
    <rPh sb="2" eb="4">
      <t>コウショク</t>
    </rPh>
    <phoneticPr fontId="2"/>
  </si>
  <si>
    <t>上田北部</t>
    <rPh sb="0" eb="2">
      <t>ウエダ</t>
    </rPh>
    <rPh sb="2" eb="4">
      <t>ホクブ</t>
    </rPh>
    <phoneticPr fontId="2"/>
  </si>
  <si>
    <t>屋　　代</t>
    <rPh sb="0" eb="1">
      <t>ヤ</t>
    </rPh>
    <rPh sb="3" eb="4">
      <t>ダイ</t>
    </rPh>
    <phoneticPr fontId="2"/>
  </si>
  <si>
    <t>雨　　宮</t>
    <rPh sb="0" eb="1">
      <t>アメ</t>
    </rPh>
    <rPh sb="3" eb="4">
      <t>ミヤ</t>
    </rPh>
    <phoneticPr fontId="2"/>
  </si>
  <si>
    <t>稲　荷　山</t>
    <rPh sb="0" eb="1">
      <t>イネ</t>
    </rPh>
    <rPh sb="2" eb="3">
      <t>ニ</t>
    </rPh>
    <rPh sb="4" eb="5">
      <t>ヤマ</t>
    </rPh>
    <phoneticPr fontId="2"/>
  </si>
  <si>
    <t>千曲八幡</t>
    <rPh sb="0" eb="2">
      <t>チクマ</t>
    </rPh>
    <rPh sb="2" eb="4">
      <t>ヤワタ</t>
    </rPh>
    <phoneticPr fontId="2"/>
  </si>
  <si>
    <t>戸　　倉</t>
    <rPh sb="0" eb="1">
      <t>ト</t>
    </rPh>
    <rPh sb="3" eb="4">
      <t>クラ</t>
    </rPh>
    <phoneticPr fontId="2"/>
  </si>
  <si>
    <t>上　山　田</t>
    <rPh sb="0" eb="1">
      <t>カミ</t>
    </rPh>
    <rPh sb="2" eb="3">
      <t>ヤマ</t>
    </rPh>
    <rPh sb="4" eb="5">
      <t>タ</t>
    </rPh>
    <phoneticPr fontId="2"/>
  </si>
  <si>
    <t>【中野市】</t>
    <rPh sb="1" eb="3">
      <t>ナカノ</t>
    </rPh>
    <rPh sb="3" eb="4">
      <t>シ</t>
    </rPh>
    <phoneticPr fontId="2"/>
  </si>
  <si>
    <t>中野北部</t>
    <rPh sb="0" eb="2">
      <t>ナカノ</t>
    </rPh>
    <rPh sb="2" eb="4">
      <t>ホクブ</t>
    </rPh>
    <phoneticPr fontId="2"/>
  </si>
  <si>
    <t>中野中央</t>
    <rPh sb="0" eb="2">
      <t>ナカノ</t>
    </rPh>
    <rPh sb="2" eb="4">
      <t>チュウオウ</t>
    </rPh>
    <phoneticPr fontId="2"/>
  </si>
  <si>
    <t>中野南部</t>
    <rPh sb="0" eb="2">
      <t>ナカノ</t>
    </rPh>
    <rPh sb="2" eb="4">
      <t>ナンブ</t>
    </rPh>
    <phoneticPr fontId="2"/>
  </si>
  <si>
    <t>替　　佐</t>
    <rPh sb="0" eb="1">
      <t>タイ</t>
    </rPh>
    <rPh sb="3" eb="4">
      <t>タスク</t>
    </rPh>
    <phoneticPr fontId="2"/>
  </si>
  <si>
    <t>【飯山市】</t>
    <rPh sb="1" eb="4">
      <t>イイヤマシ</t>
    </rPh>
    <phoneticPr fontId="2"/>
  </si>
  <si>
    <t>木　　島</t>
    <rPh sb="0" eb="1">
      <t>キ</t>
    </rPh>
    <rPh sb="3" eb="4">
      <t>シマ</t>
    </rPh>
    <phoneticPr fontId="2"/>
  </si>
  <si>
    <t>瑞　　穂</t>
    <rPh sb="0" eb="1">
      <t>ミズ</t>
    </rPh>
    <rPh sb="3" eb="4">
      <t>ホ</t>
    </rPh>
    <phoneticPr fontId="2"/>
  </si>
  <si>
    <t>飯山牧野</t>
    <rPh sb="0" eb="2">
      <t>イイヤマ</t>
    </rPh>
    <rPh sb="2" eb="4">
      <t>マキノ</t>
    </rPh>
    <phoneticPr fontId="2"/>
  </si>
  <si>
    <t>飯山岸田</t>
    <rPh sb="0" eb="2">
      <t>イイヤマ</t>
    </rPh>
    <rPh sb="2" eb="4">
      <t>キシダ</t>
    </rPh>
    <phoneticPr fontId="2"/>
  </si>
  <si>
    <t>外　　様</t>
    <rPh sb="0" eb="1">
      <t>ソト</t>
    </rPh>
    <rPh sb="3" eb="4">
      <t>サマ</t>
    </rPh>
    <phoneticPr fontId="2"/>
  </si>
  <si>
    <t>戸　　狩</t>
    <rPh sb="0" eb="1">
      <t>ト</t>
    </rPh>
    <rPh sb="3" eb="4">
      <t>カリ</t>
    </rPh>
    <phoneticPr fontId="2"/>
  </si>
  <si>
    <t>湯　田　中</t>
    <rPh sb="0" eb="1">
      <t>ユ</t>
    </rPh>
    <rPh sb="2" eb="3">
      <t>タ</t>
    </rPh>
    <rPh sb="4" eb="5">
      <t>ナカ</t>
    </rPh>
    <phoneticPr fontId="2"/>
  </si>
  <si>
    <t>渋</t>
    <rPh sb="0" eb="1">
      <t>シブ</t>
    </rPh>
    <phoneticPr fontId="2"/>
  </si>
  <si>
    <t>野沢温泉</t>
    <rPh sb="0" eb="4">
      <t>ノザワオンセン</t>
    </rPh>
    <phoneticPr fontId="2"/>
  </si>
  <si>
    <t>須　賀　川</t>
    <rPh sb="0" eb="1">
      <t>ス</t>
    </rPh>
    <rPh sb="2" eb="3">
      <t>ガ</t>
    </rPh>
    <rPh sb="4" eb="5">
      <t>カワ</t>
    </rPh>
    <phoneticPr fontId="2"/>
  </si>
  <si>
    <t>岳　　北</t>
    <rPh sb="0" eb="1">
      <t>ガク</t>
    </rPh>
    <rPh sb="3" eb="4">
      <t>キタ</t>
    </rPh>
    <phoneticPr fontId="2"/>
  </si>
  <si>
    <t>【須坂市】</t>
    <rPh sb="1" eb="4">
      <t>スザカシ</t>
    </rPh>
    <phoneticPr fontId="2"/>
  </si>
  <si>
    <t>須　　坂</t>
    <rPh sb="0" eb="1">
      <t>ス</t>
    </rPh>
    <rPh sb="3" eb="4">
      <t>サカ</t>
    </rPh>
    <phoneticPr fontId="2"/>
  </si>
  <si>
    <t>南　須　坂</t>
    <rPh sb="0" eb="1">
      <t>ミナミ</t>
    </rPh>
    <rPh sb="2" eb="3">
      <t>ス</t>
    </rPh>
    <rPh sb="4" eb="5">
      <t>サカ</t>
    </rPh>
    <phoneticPr fontId="2"/>
  </si>
  <si>
    <t>【上高井郡】</t>
    <rPh sb="1" eb="5">
      <t>カミタカイグン</t>
    </rPh>
    <phoneticPr fontId="2"/>
  </si>
  <si>
    <t>小　布　施</t>
    <rPh sb="0" eb="1">
      <t>ショウ</t>
    </rPh>
    <rPh sb="2" eb="3">
      <t>ヌノ</t>
    </rPh>
    <rPh sb="4" eb="5">
      <t>セ</t>
    </rPh>
    <phoneticPr fontId="2"/>
  </si>
  <si>
    <t>高　　山</t>
    <rPh sb="0" eb="1">
      <t>コウ</t>
    </rPh>
    <rPh sb="3" eb="4">
      <t>ヤマ</t>
    </rPh>
    <phoneticPr fontId="2"/>
  </si>
  <si>
    <t>牟礼小林</t>
    <rPh sb="0" eb="2">
      <t>ムレ</t>
    </rPh>
    <rPh sb="2" eb="4">
      <t>コバヤシ</t>
    </rPh>
    <phoneticPr fontId="2"/>
  </si>
  <si>
    <t>牟礼横山</t>
    <rPh sb="0" eb="2">
      <t>ムレ</t>
    </rPh>
    <rPh sb="2" eb="4">
      <t>ヨコヤマ</t>
    </rPh>
    <phoneticPr fontId="2"/>
  </si>
  <si>
    <t>古　　間</t>
    <rPh sb="0" eb="1">
      <t>フル</t>
    </rPh>
    <rPh sb="3" eb="4">
      <t>アイダ</t>
    </rPh>
    <phoneticPr fontId="2"/>
  </si>
  <si>
    <t>黒　　姫</t>
    <rPh sb="0" eb="1">
      <t>クロ</t>
    </rPh>
    <rPh sb="3" eb="4">
      <t>ヒメ</t>
    </rPh>
    <phoneticPr fontId="2"/>
  </si>
  <si>
    <t>高　　府</t>
    <rPh sb="0" eb="1">
      <t>コウ</t>
    </rPh>
    <rPh sb="3" eb="4">
      <t>フ</t>
    </rPh>
    <phoneticPr fontId="2"/>
  </si>
  <si>
    <t>【長野市】</t>
    <rPh sb="1" eb="3">
      <t>ナガノ</t>
    </rPh>
    <rPh sb="3" eb="4">
      <t>シ</t>
    </rPh>
    <phoneticPr fontId="2"/>
  </si>
  <si>
    <t>中　　　　日</t>
    <rPh sb="0" eb="1">
      <t>ナカ</t>
    </rPh>
    <rPh sb="5" eb="6">
      <t>ヒ</t>
    </rPh>
    <phoneticPr fontId="2"/>
  </si>
  <si>
    <t>長　　野</t>
    <rPh sb="0" eb="1">
      <t>ナガ</t>
    </rPh>
    <rPh sb="3" eb="4">
      <t>ノ</t>
    </rPh>
    <phoneticPr fontId="2"/>
  </si>
  <si>
    <t>長野東部</t>
    <rPh sb="0" eb="2">
      <t>ナガノ</t>
    </rPh>
    <rPh sb="2" eb="4">
      <t>トウブ</t>
    </rPh>
    <phoneticPr fontId="2"/>
  </si>
  <si>
    <t>北　長　野</t>
    <rPh sb="0" eb="1">
      <t>キタ</t>
    </rPh>
    <rPh sb="2" eb="3">
      <t>ナガ</t>
    </rPh>
    <rPh sb="4" eb="5">
      <t>ノ</t>
    </rPh>
    <phoneticPr fontId="2"/>
  </si>
  <si>
    <t>南　長　野</t>
    <rPh sb="0" eb="1">
      <t>ミナミ</t>
    </rPh>
    <rPh sb="2" eb="3">
      <t>ナガ</t>
    </rPh>
    <rPh sb="4" eb="5">
      <t>ノ</t>
    </rPh>
    <phoneticPr fontId="2"/>
  </si>
  <si>
    <t>長野篠ノ井</t>
    <rPh sb="0" eb="2">
      <t>ナガノ</t>
    </rPh>
    <rPh sb="2" eb="5">
      <t>シノノイ</t>
    </rPh>
    <phoneticPr fontId="2"/>
  </si>
  <si>
    <t>長野松代</t>
    <rPh sb="0" eb="2">
      <t>ナガノ</t>
    </rPh>
    <rPh sb="2" eb="4">
      <t>マツシロ</t>
    </rPh>
    <phoneticPr fontId="2"/>
  </si>
  <si>
    <t>長野豊野</t>
    <rPh sb="0" eb="2">
      <t>ナガノ</t>
    </rPh>
    <rPh sb="2" eb="4">
      <t>トヨノ</t>
    </rPh>
    <phoneticPr fontId="2"/>
  </si>
  <si>
    <t>西高通り</t>
    <rPh sb="0" eb="2">
      <t>ニシタカ</t>
    </rPh>
    <rPh sb="2" eb="3">
      <t>トオ</t>
    </rPh>
    <phoneticPr fontId="2"/>
  </si>
  <si>
    <t>南</t>
    <rPh sb="0" eb="1">
      <t>ミナミ</t>
    </rPh>
    <phoneticPr fontId="2"/>
  </si>
  <si>
    <t>朝陽駅前</t>
    <rPh sb="0" eb="1">
      <t>チョウ</t>
    </rPh>
    <rPh sb="1" eb="2">
      <t>ヨウ</t>
    </rPh>
    <rPh sb="2" eb="4">
      <t>エキマエ</t>
    </rPh>
    <phoneticPr fontId="2"/>
  </si>
  <si>
    <t>浅川山間部</t>
    <rPh sb="0" eb="2">
      <t>アサカワ</t>
    </rPh>
    <rPh sb="2" eb="4">
      <t>サンカン</t>
    </rPh>
    <rPh sb="4" eb="5">
      <t>ブ</t>
    </rPh>
    <phoneticPr fontId="2"/>
  </si>
  <si>
    <t>中　　央</t>
    <rPh sb="0" eb="1">
      <t>ナカ</t>
    </rPh>
    <rPh sb="3" eb="4">
      <t>ヒロシ</t>
    </rPh>
    <phoneticPr fontId="2"/>
  </si>
  <si>
    <t>伊　勢　宮</t>
    <rPh sb="0" eb="1">
      <t>イ</t>
    </rPh>
    <rPh sb="2" eb="3">
      <t>ゼイ</t>
    </rPh>
    <rPh sb="4" eb="5">
      <t>グウ</t>
    </rPh>
    <phoneticPr fontId="2"/>
  </si>
  <si>
    <t>大　豆　島</t>
    <rPh sb="0" eb="1">
      <t>オオ</t>
    </rPh>
    <rPh sb="2" eb="3">
      <t>マメ</t>
    </rPh>
    <rPh sb="4" eb="5">
      <t>シマ</t>
    </rPh>
    <phoneticPr fontId="2"/>
  </si>
  <si>
    <t>中　　越</t>
    <rPh sb="0" eb="1">
      <t>ナカ</t>
    </rPh>
    <rPh sb="3" eb="4">
      <t>コシ</t>
    </rPh>
    <phoneticPr fontId="2"/>
  </si>
  <si>
    <t>柳　　原</t>
    <rPh sb="0" eb="1">
      <t>ヤナギ</t>
    </rPh>
    <rPh sb="3" eb="4">
      <t>ハラ</t>
    </rPh>
    <phoneticPr fontId="2"/>
  </si>
  <si>
    <t>高　　田</t>
    <rPh sb="0" eb="1">
      <t>コウ</t>
    </rPh>
    <rPh sb="3" eb="4">
      <t>タ</t>
    </rPh>
    <phoneticPr fontId="2"/>
  </si>
  <si>
    <t>若　　槻</t>
    <rPh sb="0" eb="1">
      <t>ワカ</t>
    </rPh>
    <rPh sb="3" eb="4">
      <t>ツキ</t>
    </rPh>
    <phoneticPr fontId="2"/>
  </si>
  <si>
    <t>三　　輪</t>
    <rPh sb="0" eb="1">
      <t>サン</t>
    </rPh>
    <rPh sb="3" eb="4">
      <t>ワ</t>
    </rPh>
    <phoneticPr fontId="2"/>
  </si>
  <si>
    <t>小　　市</t>
    <rPh sb="0" eb="1">
      <t>ショウ</t>
    </rPh>
    <rPh sb="3" eb="4">
      <t>シ</t>
    </rPh>
    <phoneticPr fontId="2"/>
  </si>
  <si>
    <t>安　茂　里</t>
    <rPh sb="0" eb="1">
      <t>アン</t>
    </rPh>
    <rPh sb="2" eb="3">
      <t>シゲル</t>
    </rPh>
    <rPh sb="4" eb="5">
      <t>サト</t>
    </rPh>
    <phoneticPr fontId="2"/>
  </si>
  <si>
    <t>松代安藤</t>
    <rPh sb="0" eb="2">
      <t>マツシロ</t>
    </rPh>
    <rPh sb="2" eb="4">
      <t>アンドウ</t>
    </rPh>
    <phoneticPr fontId="2"/>
  </si>
  <si>
    <t>篠ノ井(中島)</t>
    <rPh sb="0" eb="3">
      <t>シノノイ</t>
    </rPh>
    <rPh sb="4" eb="6">
      <t>ナカジマ</t>
    </rPh>
    <phoneticPr fontId="2"/>
  </si>
  <si>
    <t>―</t>
    <phoneticPr fontId="2"/>
  </si>
  <si>
    <t>―</t>
    <phoneticPr fontId="2"/>
  </si>
  <si>
    <t>三　　才</t>
    <rPh sb="0" eb="1">
      <t>サン</t>
    </rPh>
    <rPh sb="3" eb="4">
      <t>サイ</t>
    </rPh>
    <phoneticPr fontId="2"/>
  </si>
  <si>
    <t>中　山　部</t>
    <rPh sb="0" eb="1">
      <t>ナカ</t>
    </rPh>
    <rPh sb="2" eb="3">
      <t>ヤマ</t>
    </rPh>
    <rPh sb="4" eb="5">
      <t>ベ</t>
    </rPh>
    <phoneticPr fontId="2"/>
  </si>
  <si>
    <t>豊　　野</t>
    <rPh sb="0" eb="1">
      <t>ユタカ</t>
    </rPh>
    <rPh sb="3" eb="4">
      <t>ノ</t>
    </rPh>
    <phoneticPr fontId="2"/>
  </si>
  <si>
    <t>若　　穂</t>
    <rPh sb="0" eb="1">
      <t>ワカ</t>
    </rPh>
    <rPh sb="3" eb="4">
      <t>ホ</t>
    </rPh>
    <phoneticPr fontId="2"/>
  </si>
  <si>
    <t>本　　店</t>
    <rPh sb="0" eb="1">
      <t>ホン</t>
    </rPh>
    <rPh sb="3" eb="4">
      <t>テン</t>
    </rPh>
    <phoneticPr fontId="2"/>
  </si>
  <si>
    <t>西　　部</t>
    <rPh sb="0" eb="1">
      <t>ニシ</t>
    </rPh>
    <rPh sb="3" eb="4">
      <t>ブ</t>
    </rPh>
    <phoneticPr fontId="2"/>
  </si>
  <si>
    <t>青　木　島</t>
    <rPh sb="0" eb="1">
      <t>アオ</t>
    </rPh>
    <rPh sb="2" eb="3">
      <t>キ</t>
    </rPh>
    <rPh sb="4" eb="5">
      <t>シマ</t>
    </rPh>
    <phoneticPr fontId="2"/>
  </si>
  <si>
    <t>更　　北</t>
    <rPh sb="0" eb="1">
      <t>コウ</t>
    </rPh>
    <rPh sb="3" eb="4">
      <t>ホク</t>
    </rPh>
    <phoneticPr fontId="2"/>
  </si>
  <si>
    <t>【下高井郡】</t>
    <rPh sb="1" eb="4">
      <t>シモタカイ</t>
    </rPh>
    <rPh sb="4" eb="5">
      <t>グン</t>
    </rPh>
    <phoneticPr fontId="2"/>
  </si>
  <si>
    <t>七　二　会</t>
    <rPh sb="0" eb="1">
      <t>シチ</t>
    </rPh>
    <rPh sb="2" eb="3">
      <t>フタ</t>
    </rPh>
    <rPh sb="4" eb="5">
      <t>カイ</t>
    </rPh>
    <phoneticPr fontId="2"/>
  </si>
  <si>
    <t>戸　　隠</t>
    <rPh sb="0" eb="1">
      <t>ト</t>
    </rPh>
    <rPh sb="3" eb="4">
      <t>ナバリ</t>
    </rPh>
    <phoneticPr fontId="2"/>
  </si>
  <si>
    <t>鬼　無　里</t>
    <rPh sb="0" eb="1">
      <t>オニ</t>
    </rPh>
    <rPh sb="2" eb="3">
      <t>ム</t>
    </rPh>
    <rPh sb="4" eb="5">
      <t>サト</t>
    </rPh>
    <phoneticPr fontId="2"/>
  </si>
  <si>
    <t>新　　町</t>
    <rPh sb="0" eb="1">
      <t>シン</t>
    </rPh>
    <rPh sb="3" eb="4">
      <t>マチ</t>
    </rPh>
    <phoneticPr fontId="2"/>
  </si>
  <si>
    <t>【松本市】</t>
    <rPh sb="1" eb="3">
      <t>マツモト</t>
    </rPh>
    <rPh sb="3" eb="4">
      <t>シ</t>
    </rPh>
    <phoneticPr fontId="2"/>
  </si>
  <si>
    <t>松本中央</t>
    <rPh sb="0" eb="2">
      <t>マツモト</t>
    </rPh>
    <rPh sb="2" eb="4">
      <t>チュウオウ</t>
    </rPh>
    <phoneticPr fontId="2"/>
  </si>
  <si>
    <t>松本東部</t>
    <rPh sb="0" eb="2">
      <t>マツモト</t>
    </rPh>
    <rPh sb="2" eb="4">
      <t>トウブ</t>
    </rPh>
    <phoneticPr fontId="2"/>
  </si>
  <si>
    <t>松本西部</t>
    <rPh sb="0" eb="2">
      <t>マツモト</t>
    </rPh>
    <rPh sb="2" eb="4">
      <t>セイブ</t>
    </rPh>
    <phoneticPr fontId="2"/>
  </si>
  <si>
    <t>松本南部</t>
    <rPh sb="0" eb="2">
      <t>マツモト</t>
    </rPh>
    <rPh sb="2" eb="4">
      <t>ナンブ</t>
    </rPh>
    <phoneticPr fontId="2"/>
  </si>
  <si>
    <t>松本空港</t>
    <rPh sb="0" eb="2">
      <t>マツモト</t>
    </rPh>
    <rPh sb="2" eb="4">
      <t>クウコウ</t>
    </rPh>
    <phoneticPr fontId="2"/>
  </si>
  <si>
    <t>松本専売所</t>
    <rPh sb="0" eb="2">
      <t>マツモト</t>
    </rPh>
    <rPh sb="2" eb="4">
      <t>センバイ</t>
    </rPh>
    <rPh sb="4" eb="5">
      <t>ジョ</t>
    </rPh>
    <phoneticPr fontId="2"/>
  </si>
  <si>
    <t>大手清水</t>
    <rPh sb="0" eb="2">
      <t>オオテ</t>
    </rPh>
    <rPh sb="2" eb="4">
      <t>シミズ</t>
    </rPh>
    <phoneticPr fontId="2"/>
  </si>
  <si>
    <t>沢村（桐）</t>
    <rPh sb="0" eb="2">
      <t>サワムラ</t>
    </rPh>
    <rPh sb="3" eb="4">
      <t>キリ</t>
    </rPh>
    <phoneticPr fontId="2"/>
  </si>
  <si>
    <t>和田神林</t>
    <rPh sb="0" eb="2">
      <t>ワダ</t>
    </rPh>
    <rPh sb="2" eb="4">
      <t>カンバヤシ</t>
    </rPh>
    <phoneticPr fontId="2"/>
  </si>
  <si>
    <t>寿</t>
    <rPh sb="0" eb="1">
      <t>コトブキ</t>
    </rPh>
    <phoneticPr fontId="2"/>
  </si>
  <si>
    <t>深　　志</t>
    <rPh sb="0" eb="1">
      <t>フカ</t>
    </rPh>
    <rPh sb="3" eb="4">
      <t>シ</t>
    </rPh>
    <phoneticPr fontId="2"/>
  </si>
  <si>
    <t>南　松　本</t>
    <rPh sb="0" eb="1">
      <t>ミナミ</t>
    </rPh>
    <rPh sb="2" eb="3">
      <t>マツ</t>
    </rPh>
    <rPh sb="4" eb="5">
      <t>ホン</t>
    </rPh>
    <phoneticPr fontId="2"/>
  </si>
  <si>
    <t>並　　柳</t>
    <rPh sb="0" eb="1">
      <t>ナミ</t>
    </rPh>
    <rPh sb="3" eb="4">
      <t>ヤナギ</t>
    </rPh>
    <phoneticPr fontId="2"/>
  </si>
  <si>
    <t>本　　郷</t>
    <rPh sb="0" eb="1">
      <t>ホン</t>
    </rPh>
    <rPh sb="3" eb="4">
      <t>ゴウ</t>
    </rPh>
    <phoneticPr fontId="2"/>
  </si>
  <si>
    <t>山　　辺</t>
    <rPh sb="0" eb="1">
      <t>ヤマ</t>
    </rPh>
    <rPh sb="3" eb="4">
      <t>ヘン</t>
    </rPh>
    <phoneticPr fontId="2"/>
  </si>
  <si>
    <t>中　　山</t>
    <rPh sb="0" eb="1">
      <t>ナカ</t>
    </rPh>
    <rPh sb="3" eb="4">
      <t>ヤマ</t>
    </rPh>
    <phoneticPr fontId="2"/>
  </si>
  <si>
    <t>島　　立</t>
    <rPh sb="0" eb="1">
      <t>シマ</t>
    </rPh>
    <rPh sb="3" eb="4">
      <t>タチ</t>
    </rPh>
    <phoneticPr fontId="2"/>
  </si>
  <si>
    <t>島　　内</t>
    <rPh sb="0" eb="1">
      <t>シマ</t>
    </rPh>
    <rPh sb="3" eb="4">
      <t>ウチ</t>
    </rPh>
    <phoneticPr fontId="2"/>
  </si>
  <si>
    <t>山　　形</t>
    <rPh sb="0" eb="1">
      <t>ヤマ</t>
    </rPh>
    <rPh sb="3" eb="4">
      <t>カタチ</t>
    </rPh>
    <phoneticPr fontId="2"/>
  </si>
  <si>
    <t>村　　井</t>
    <rPh sb="0" eb="1">
      <t>ムラ</t>
    </rPh>
    <rPh sb="3" eb="4">
      <t>イ</t>
    </rPh>
    <phoneticPr fontId="2"/>
  </si>
  <si>
    <t>笹　　賀</t>
    <rPh sb="0" eb="1">
      <t>ササ</t>
    </rPh>
    <rPh sb="3" eb="4">
      <t>ガ</t>
    </rPh>
    <phoneticPr fontId="2"/>
  </si>
  <si>
    <t>今　　井</t>
    <rPh sb="0" eb="1">
      <t>イマ</t>
    </rPh>
    <rPh sb="3" eb="4">
      <t>イ</t>
    </rPh>
    <phoneticPr fontId="2"/>
  </si>
  <si>
    <t>波　　田</t>
    <rPh sb="0" eb="1">
      <t>ナミ</t>
    </rPh>
    <rPh sb="3" eb="4">
      <t>タ</t>
    </rPh>
    <phoneticPr fontId="2"/>
  </si>
  <si>
    <t>四　　賀</t>
    <rPh sb="0" eb="1">
      <t>ヨン</t>
    </rPh>
    <rPh sb="3" eb="4">
      <t>ガ</t>
    </rPh>
    <phoneticPr fontId="2"/>
  </si>
  <si>
    <t>【塩尻市】</t>
    <rPh sb="1" eb="4">
      <t>シオジリシ</t>
    </rPh>
    <phoneticPr fontId="2"/>
  </si>
  <si>
    <t>広　　丘</t>
    <rPh sb="0" eb="1">
      <t>コウ</t>
    </rPh>
    <rPh sb="3" eb="4">
      <t>オカ</t>
    </rPh>
    <phoneticPr fontId="2"/>
  </si>
  <si>
    <t>塩　　尻</t>
    <rPh sb="0" eb="1">
      <t>シオ</t>
    </rPh>
    <rPh sb="3" eb="4">
      <t>シリ</t>
    </rPh>
    <phoneticPr fontId="2"/>
  </si>
  <si>
    <t>宗　　賀</t>
    <rPh sb="0" eb="1">
      <t>シュウ</t>
    </rPh>
    <rPh sb="3" eb="4">
      <t>ガ</t>
    </rPh>
    <phoneticPr fontId="2"/>
  </si>
  <si>
    <t>塩尻東部</t>
    <rPh sb="0" eb="2">
      <t>シオジリ</t>
    </rPh>
    <rPh sb="2" eb="4">
      <t>トウブ</t>
    </rPh>
    <phoneticPr fontId="2"/>
  </si>
  <si>
    <t>【安曇野市】</t>
    <rPh sb="1" eb="4">
      <t>アズミノ</t>
    </rPh>
    <rPh sb="4" eb="5">
      <t>シ</t>
    </rPh>
    <phoneticPr fontId="2"/>
  </si>
  <si>
    <t>明　　科</t>
    <rPh sb="0" eb="1">
      <t>ミョウ</t>
    </rPh>
    <rPh sb="3" eb="4">
      <t>カ</t>
    </rPh>
    <phoneticPr fontId="2"/>
  </si>
  <si>
    <t>梓　　橋</t>
    <rPh sb="0" eb="1">
      <t>アズサ</t>
    </rPh>
    <rPh sb="3" eb="4">
      <t>ハシ</t>
    </rPh>
    <phoneticPr fontId="2"/>
  </si>
  <si>
    <t>安　曇　野</t>
    <rPh sb="0" eb="1">
      <t>アン</t>
    </rPh>
    <rPh sb="2" eb="3">
      <t>クモリ</t>
    </rPh>
    <rPh sb="4" eb="5">
      <t>ノ</t>
    </rPh>
    <phoneticPr fontId="2"/>
  </si>
  <si>
    <t>一日市場</t>
    <rPh sb="0" eb="4">
      <t>ヒトイチバ</t>
    </rPh>
    <phoneticPr fontId="2"/>
  </si>
  <si>
    <t>梓　　川</t>
    <rPh sb="0" eb="1">
      <t>アズサ</t>
    </rPh>
    <rPh sb="3" eb="4">
      <t>ガワ</t>
    </rPh>
    <phoneticPr fontId="2"/>
  </si>
  <si>
    <t>豊　科　南</t>
    <rPh sb="0" eb="1">
      <t>ユタカ</t>
    </rPh>
    <rPh sb="2" eb="3">
      <t>カ</t>
    </rPh>
    <rPh sb="4" eb="5">
      <t>ミナミ</t>
    </rPh>
    <phoneticPr fontId="2"/>
  </si>
  <si>
    <t>穂　　高</t>
    <rPh sb="0" eb="1">
      <t>ホ</t>
    </rPh>
    <rPh sb="3" eb="4">
      <t>タカ</t>
    </rPh>
    <phoneticPr fontId="2"/>
  </si>
  <si>
    <t>北　穂　高</t>
    <rPh sb="0" eb="1">
      <t>キタ</t>
    </rPh>
    <rPh sb="2" eb="3">
      <t>ホ</t>
    </rPh>
    <rPh sb="4" eb="5">
      <t>タカ</t>
    </rPh>
    <phoneticPr fontId="2"/>
  </si>
  <si>
    <t>西　穂　高</t>
    <rPh sb="0" eb="1">
      <t>ニシ</t>
    </rPh>
    <rPh sb="2" eb="3">
      <t>ホ</t>
    </rPh>
    <rPh sb="4" eb="5">
      <t>タカ</t>
    </rPh>
    <phoneticPr fontId="2"/>
  </si>
  <si>
    <t>豊科田沢</t>
    <rPh sb="0" eb="4">
      <t>トヨシナタザワ</t>
    </rPh>
    <phoneticPr fontId="2"/>
  </si>
  <si>
    <t>【東筑摩郡】</t>
    <rPh sb="1" eb="5">
      <t>ヒガシチクマグン</t>
    </rPh>
    <phoneticPr fontId="2"/>
  </si>
  <si>
    <t>生　　坂</t>
    <rPh sb="0" eb="1">
      <t>セイ</t>
    </rPh>
    <rPh sb="3" eb="4">
      <t>サカ</t>
    </rPh>
    <phoneticPr fontId="2"/>
  </si>
  <si>
    <t>西　　条</t>
    <rPh sb="0" eb="1">
      <t>ニシ</t>
    </rPh>
    <rPh sb="3" eb="4">
      <t>ジョウ</t>
    </rPh>
    <phoneticPr fontId="2"/>
  </si>
  <si>
    <t>坂　　北</t>
    <rPh sb="0" eb="1">
      <t>サカ</t>
    </rPh>
    <rPh sb="3" eb="4">
      <t>キタ</t>
    </rPh>
    <phoneticPr fontId="2"/>
  </si>
  <si>
    <t>麻　　績</t>
    <rPh sb="0" eb="1">
      <t>アサ</t>
    </rPh>
    <rPh sb="3" eb="4">
      <t>イサオ</t>
    </rPh>
    <phoneticPr fontId="2"/>
  </si>
  <si>
    <t>坂　　井</t>
    <rPh sb="0" eb="1">
      <t>サカ</t>
    </rPh>
    <rPh sb="3" eb="4">
      <t>イ</t>
    </rPh>
    <phoneticPr fontId="2"/>
  </si>
  <si>
    <t>●</t>
    <phoneticPr fontId="2"/>
  </si>
  <si>
    <t>【大町市】</t>
    <rPh sb="1" eb="4">
      <t>オオマチシ</t>
    </rPh>
    <phoneticPr fontId="2"/>
  </si>
  <si>
    <t>大　　町</t>
    <rPh sb="0" eb="1">
      <t>オオ</t>
    </rPh>
    <rPh sb="3" eb="4">
      <t>マチ</t>
    </rPh>
    <phoneticPr fontId="2"/>
  </si>
  <si>
    <t>大町西部</t>
    <rPh sb="0" eb="2">
      <t>オオマチ</t>
    </rPh>
    <rPh sb="2" eb="3">
      <t>ニシ</t>
    </rPh>
    <rPh sb="3" eb="4">
      <t>ブ</t>
    </rPh>
    <phoneticPr fontId="2"/>
  </si>
  <si>
    <t>大町東部</t>
    <rPh sb="0" eb="2">
      <t>オオマチ</t>
    </rPh>
    <rPh sb="2" eb="4">
      <t>トウブ</t>
    </rPh>
    <phoneticPr fontId="2"/>
  </si>
  <si>
    <t>常　　盤</t>
    <rPh sb="0" eb="1">
      <t>ツネ</t>
    </rPh>
    <rPh sb="3" eb="4">
      <t>バン</t>
    </rPh>
    <phoneticPr fontId="2"/>
  </si>
  <si>
    <t>八　　坂</t>
    <rPh sb="0" eb="1">
      <t>ハチ</t>
    </rPh>
    <rPh sb="3" eb="4">
      <t>サカ</t>
    </rPh>
    <phoneticPr fontId="2"/>
  </si>
  <si>
    <t>【北安曇郡】</t>
    <rPh sb="1" eb="5">
      <t>キタアズミグン</t>
    </rPh>
    <phoneticPr fontId="2"/>
  </si>
  <si>
    <t>池　　田</t>
    <rPh sb="0" eb="1">
      <t>イケ</t>
    </rPh>
    <rPh sb="3" eb="4">
      <t>タ</t>
    </rPh>
    <phoneticPr fontId="2"/>
  </si>
  <si>
    <t>白　　馬</t>
    <rPh sb="0" eb="1">
      <t>シロ</t>
    </rPh>
    <rPh sb="3" eb="4">
      <t>ウマ</t>
    </rPh>
    <phoneticPr fontId="2"/>
  </si>
  <si>
    <t>南　小　谷</t>
    <rPh sb="0" eb="1">
      <t>ミナミ</t>
    </rPh>
    <rPh sb="2" eb="3">
      <t>ショウ</t>
    </rPh>
    <rPh sb="4" eb="5">
      <t>タニ</t>
    </rPh>
    <phoneticPr fontId="2"/>
  </si>
  <si>
    <t>(松本専売所合計)</t>
    <rPh sb="1" eb="3">
      <t>マツモト</t>
    </rPh>
    <rPh sb="3" eb="5">
      <t>センバイ</t>
    </rPh>
    <rPh sb="5" eb="6">
      <t>ジョ</t>
    </rPh>
    <phoneticPr fontId="2"/>
  </si>
  <si>
    <t>【木曽郡】</t>
    <rPh sb="1" eb="3">
      <t>キソ</t>
    </rPh>
    <rPh sb="3" eb="4">
      <t>グン</t>
    </rPh>
    <phoneticPr fontId="2"/>
  </si>
  <si>
    <t>楢川平沢</t>
    <rPh sb="0" eb="2">
      <t>ナラカワ</t>
    </rPh>
    <rPh sb="2" eb="4">
      <t>ヒラサワ</t>
    </rPh>
    <phoneticPr fontId="2"/>
  </si>
  <si>
    <t>木祖薮原</t>
    <rPh sb="0" eb="2">
      <t>キソ</t>
    </rPh>
    <rPh sb="2" eb="4">
      <t>ヤブハラ</t>
    </rPh>
    <phoneticPr fontId="2"/>
  </si>
  <si>
    <t>日義宮ノ越</t>
    <rPh sb="0" eb="2">
      <t>ヒヨシ</t>
    </rPh>
    <rPh sb="2" eb="3">
      <t>ミヤ</t>
    </rPh>
    <rPh sb="4" eb="5">
      <t>コシ</t>
    </rPh>
    <phoneticPr fontId="2"/>
  </si>
  <si>
    <t>木曽福島</t>
    <rPh sb="0" eb="4">
      <t>キソフクシマ</t>
    </rPh>
    <phoneticPr fontId="2"/>
  </si>
  <si>
    <t>上松塚本</t>
    <rPh sb="0" eb="2">
      <t>アゲマツ</t>
    </rPh>
    <rPh sb="2" eb="4">
      <t>ツカモト</t>
    </rPh>
    <phoneticPr fontId="2"/>
  </si>
  <si>
    <t>大桑須原</t>
    <rPh sb="0" eb="2">
      <t>オオクワ</t>
    </rPh>
    <rPh sb="2" eb="4">
      <t>スハラ</t>
    </rPh>
    <phoneticPr fontId="2"/>
  </si>
  <si>
    <t>大桑野尻</t>
    <rPh sb="0" eb="2">
      <t>オオクワ</t>
    </rPh>
    <rPh sb="2" eb="4">
      <t>ノジリ</t>
    </rPh>
    <phoneticPr fontId="2"/>
  </si>
  <si>
    <t>南木曽・山口（坂下）</t>
    <rPh sb="0" eb="3">
      <t>ナギソ</t>
    </rPh>
    <rPh sb="4" eb="6">
      <t>ヤマグチ</t>
    </rPh>
    <rPh sb="7" eb="9">
      <t>サカシタ</t>
    </rPh>
    <phoneticPr fontId="2"/>
  </si>
  <si>
    <t>山口・神坂(落合)</t>
    <rPh sb="0" eb="2">
      <t>ヤマグチ</t>
    </rPh>
    <rPh sb="3" eb="5">
      <t>ミサカ</t>
    </rPh>
    <rPh sb="6" eb="8">
      <t>オチアイ</t>
    </rPh>
    <phoneticPr fontId="2"/>
  </si>
  <si>
    <t>南　木　曽</t>
    <rPh sb="0" eb="1">
      <t>ミナミ</t>
    </rPh>
    <rPh sb="2" eb="3">
      <t>キ</t>
    </rPh>
    <rPh sb="4" eb="5">
      <t>ソウ</t>
    </rPh>
    <phoneticPr fontId="2"/>
  </si>
  <si>
    <t>長野日報</t>
    <rPh sb="0" eb="2">
      <t>ナガノ</t>
    </rPh>
    <rPh sb="2" eb="4">
      <t>ニッポウ</t>
    </rPh>
    <phoneticPr fontId="2"/>
  </si>
  <si>
    <t>長　野　日　報</t>
    <rPh sb="0" eb="1">
      <t>ナガ</t>
    </rPh>
    <rPh sb="2" eb="3">
      <t>ノ</t>
    </rPh>
    <rPh sb="4" eb="5">
      <t>ニチ</t>
    </rPh>
    <rPh sb="6" eb="7">
      <t>ホウ</t>
    </rPh>
    <phoneticPr fontId="2"/>
  </si>
  <si>
    <t>岡谷</t>
    <rPh sb="0" eb="2">
      <t>オカヤ</t>
    </rPh>
    <phoneticPr fontId="2"/>
  </si>
  <si>
    <t>岡　　谷</t>
    <rPh sb="0" eb="1">
      <t>オカ</t>
    </rPh>
    <rPh sb="3" eb="4">
      <t>タニ</t>
    </rPh>
    <phoneticPr fontId="2"/>
  </si>
  <si>
    <t>川　　岸</t>
    <rPh sb="0" eb="1">
      <t>カワ</t>
    </rPh>
    <rPh sb="3" eb="4">
      <t>キシ</t>
    </rPh>
    <phoneticPr fontId="2"/>
  </si>
  <si>
    <t>小　　計</t>
    <rPh sb="0" eb="1">
      <t>ショウ</t>
    </rPh>
    <rPh sb="3" eb="4">
      <t>ケイ</t>
    </rPh>
    <phoneticPr fontId="2"/>
  </si>
  <si>
    <t>毎　　　　日</t>
    <rPh sb="0" eb="1">
      <t>マイ</t>
    </rPh>
    <rPh sb="5" eb="6">
      <t>ヒ</t>
    </rPh>
    <phoneticPr fontId="2"/>
  </si>
  <si>
    <t>【岡谷市】</t>
    <rPh sb="1" eb="4">
      <t>オカヤシ</t>
    </rPh>
    <phoneticPr fontId="2"/>
  </si>
  <si>
    <t>【諏訪市】</t>
    <rPh sb="1" eb="4">
      <t>スワシ</t>
    </rPh>
    <phoneticPr fontId="2"/>
  </si>
  <si>
    <t>上　諏　訪</t>
    <rPh sb="0" eb="1">
      <t>カミ</t>
    </rPh>
    <rPh sb="2" eb="3">
      <t>シュ</t>
    </rPh>
    <rPh sb="4" eb="5">
      <t>ホウ</t>
    </rPh>
    <phoneticPr fontId="2"/>
  </si>
  <si>
    <t>上諏訪北</t>
    <rPh sb="0" eb="3">
      <t>カミスワ</t>
    </rPh>
    <rPh sb="3" eb="4">
      <t>キタ</t>
    </rPh>
    <phoneticPr fontId="2"/>
  </si>
  <si>
    <t>上諏訪南</t>
    <rPh sb="0" eb="1">
      <t>カミ</t>
    </rPh>
    <rPh sb="1" eb="3">
      <t>スワ</t>
    </rPh>
    <rPh sb="3" eb="4">
      <t>ミナミ</t>
    </rPh>
    <phoneticPr fontId="2"/>
  </si>
  <si>
    <t>（上記２店中日含む）</t>
    <rPh sb="1" eb="3">
      <t>ジョウキ</t>
    </rPh>
    <rPh sb="4" eb="5">
      <t>テン</t>
    </rPh>
    <rPh sb="5" eb="7">
      <t>チュウニチ</t>
    </rPh>
    <rPh sb="7" eb="8">
      <t>フク</t>
    </rPh>
    <phoneticPr fontId="2"/>
  </si>
  <si>
    <t>【茅野市】</t>
    <rPh sb="1" eb="4">
      <t>チノシ</t>
    </rPh>
    <phoneticPr fontId="2"/>
  </si>
  <si>
    <t>茅　　野</t>
    <rPh sb="0" eb="1">
      <t>チガヤ</t>
    </rPh>
    <rPh sb="3" eb="4">
      <t>ノ</t>
    </rPh>
    <phoneticPr fontId="2"/>
  </si>
  <si>
    <t>茅野藤沢</t>
    <rPh sb="0" eb="2">
      <t>チノ</t>
    </rPh>
    <rPh sb="2" eb="4">
      <t>フジサワ</t>
    </rPh>
    <phoneticPr fontId="2"/>
  </si>
  <si>
    <t>茅野東部</t>
    <rPh sb="0" eb="2">
      <t>チノ</t>
    </rPh>
    <rPh sb="2" eb="4">
      <t>トウブ</t>
    </rPh>
    <phoneticPr fontId="2"/>
  </si>
  <si>
    <t>茅野西部</t>
    <rPh sb="0" eb="2">
      <t>チノ</t>
    </rPh>
    <rPh sb="2" eb="4">
      <t>セイブ</t>
    </rPh>
    <phoneticPr fontId="2"/>
  </si>
  <si>
    <t>【諏訪郡】</t>
    <rPh sb="1" eb="3">
      <t>スワ</t>
    </rPh>
    <rPh sb="3" eb="4">
      <t>グン</t>
    </rPh>
    <phoneticPr fontId="2"/>
  </si>
  <si>
    <t>下　諏　訪</t>
    <rPh sb="0" eb="1">
      <t>シモ</t>
    </rPh>
    <rPh sb="2" eb="3">
      <t>シュ</t>
    </rPh>
    <rPh sb="4" eb="5">
      <t>ホウ</t>
    </rPh>
    <phoneticPr fontId="2"/>
  </si>
  <si>
    <t>下諏訪西部</t>
    <rPh sb="0" eb="3">
      <t>シモスワ</t>
    </rPh>
    <rPh sb="3" eb="5">
      <t>セイブ</t>
    </rPh>
    <phoneticPr fontId="2"/>
  </si>
  <si>
    <t>下諏訪東部</t>
    <rPh sb="0" eb="3">
      <t>シモスワ</t>
    </rPh>
    <rPh sb="3" eb="5">
      <t>トウブ</t>
    </rPh>
    <phoneticPr fontId="2"/>
  </si>
  <si>
    <t>原　　村</t>
    <rPh sb="0" eb="1">
      <t>ハラ</t>
    </rPh>
    <rPh sb="3" eb="4">
      <t>ムラ</t>
    </rPh>
    <phoneticPr fontId="2"/>
  </si>
  <si>
    <t>富　士　見</t>
    <rPh sb="0" eb="1">
      <t>トミ</t>
    </rPh>
    <rPh sb="2" eb="3">
      <t>シ</t>
    </rPh>
    <rPh sb="4" eb="5">
      <t>ミ</t>
    </rPh>
    <phoneticPr fontId="2"/>
  </si>
  <si>
    <t>信　濃　境</t>
    <rPh sb="0" eb="1">
      <t>シン</t>
    </rPh>
    <rPh sb="2" eb="3">
      <t>ノウ</t>
    </rPh>
    <rPh sb="4" eb="5">
      <t>ザカイ</t>
    </rPh>
    <phoneticPr fontId="2"/>
  </si>
  <si>
    <t>【上伊那郡】</t>
    <rPh sb="1" eb="4">
      <t>カミイナ</t>
    </rPh>
    <rPh sb="4" eb="5">
      <t>グン</t>
    </rPh>
    <phoneticPr fontId="2"/>
  </si>
  <si>
    <t>七久保（飯島町）</t>
    <rPh sb="0" eb="3">
      <t>ナナクボ</t>
    </rPh>
    <rPh sb="4" eb="6">
      <t>イイジマ</t>
    </rPh>
    <rPh sb="6" eb="7">
      <t>マチ</t>
    </rPh>
    <phoneticPr fontId="2"/>
  </si>
  <si>
    <t>箕　　輪</t>
    <rPh sb="0" eb="1">
      <t>ミ</t>
    </rPh>
    <rPh sb="3" eb="4">
      <t>ワ</t>
    </rPh>
    <phoneticPr fontId="2"/>
  </si>
  <si>
    <t>南　箕　輪</t>
    <rPh sb="0" eb="1">
      <t>ミナミ</t>
    </rPh>
    <rPh sb="2" eb="3">
      <t>ミ</t>
    </rPh>
    <rPh sb="4" eb="5">
      <t>ワ</t>
    </rPh>
    <phoneticPr fontId="2"/>
  </si>
  <si>
    <t>宮　　田</t>
    <rPh sb="0" eb="1">
      <t>ミヤ</t>
    </rPh>
    <rPh sb="3" eb="4">
      <t>タ</t>
    </rPh>
    <phoneticPr fontId="2"/>
  </si>
  <si>
    <t>飯　　島</t>
    <rPh sb="0" eb="1">
      <t>ハン</t>
    </rPh>
    <rPh sb="3" eb="4">
      <t>シマ</t>
    </rPh>
    <phoneticPr fontId="2"/>
  </si>
  <si>
    <t>中　　川</t>
    <rPh sb="0" eb="1">
      <t>ナカ</t>
    </rPh>
    <rPh sb="3" eb="4">
      <t>カワ</t>
    </rPh>
    <phoneticPr fontId="2"/>
  </si>
  <si>
    <t>七久保・中川</t>
    <rPh sb="0" eb="3">
      <t>ナナクボ</t>
    </rPh>
    <rPh sb="4" eb="6">
      <t>ナカガワ</t>
    </rPh>
    <phoneticPr fontId="2"/>
  </si>
  <si>
    <t>小　　野</t>
    <rPh sb="0" eb="1">
      <t>ショウ</t>
    </rPh>
    <rPh sb="3" eb="4">
      <t>ノ</t>
    </rPh>
    <phoneticPr fontId="2"/>
  </si>
  <si>
    <t>辰　　野</t>
    <rPh sb="0" eb="1">
      <t>タツ</t>
    </rPh>
    <rPh sb="3" eb="4">
      <t>ノ</t>
    </rPh>
    <phoneticPr fontId="2"/>
  </si>
  <si>
    <t>【伊那市】</t>
    <rPh sb="1" eb="3">
      <t>イナ</t>
    </rPh>
    <rPh sb="3" eb="4">
      <t>シ</t>
    </rPh>
    <phoneticPr fontId="2"/>
  </si>
  <si>
    <t>伊那東部</t>
    <rPh sb="0" eb="2">
      <t>イナ</t>
    </rPh>
    <rPh sb="2" eb="4">
      <t>トウブ</t>
    </rPh>
    <phoneticPr fontId="2"/>
  </si>
  <si>
    <t>高遠・長谷</t>
    <rPh sb="0" eb="2">
      <t>タカトオ</t>
    </rPh>
    <rPh sb="3" eb="5">
      <t>ハセ</t>
    </rPh>
    <phoneticPr fontId="2"/>
  </si>
  <si>
    <t>伊　　那</t>
    <rPh sb="0" eb="1">
      <t>イ</t>
    </rPh>
    <rPh sb="3" eb="4">
      <t>ナ</t>
    </rPh>
    <phoneticPr fontId="2"/>
  </si>
  <si>
    <t>手良北原</t>
    <rPh sb="0" eb="2">
      <t>テラ</t>
    </rPh>
    <rPh sb="2" eb="4">
      <t>キタハラ</t>
    </rPh>
    <phoneticPr fontId="2"/>
  </si>
  <si>
    <t>【駒ヶ根市】</t>
    <rPh sb="1" eb="5">
      <t>コマガネシ</t>
    </rPh>
    <phoneticPr fontId="2"/>
  </si>
  <si>
    <t>●</t>
    <phoneticPr fontId="2"/>
  </si>
  <si>
    <t>駒ヶ根東部</t>
    <rPh sb="0" eb="3">
      <t>コマガネ</t>
    </rPh>
    <rPh sb="3" eb="5">
      <t>トウブ</t>
    </rPh>
    <phoneticPr fontId="2"/>
  </si>
  <si>
    <t>【飯田市】</t>
    <rPh sb="1" eb="4">
      <t>イイダシ</t>
    </rPh>
    <phoneticPr fontId="2"/>
  </si>
  <si>
    <t>飯田中央</t>
    <rPh sb="0" eb="2">
      <t>イイダ</t>
    </rPh>
    <rPh sb="2" eb="4">
      <t>チュウオウ</t>
    </rPh>
    <phoneticPr fontId="2"/>
  </si>
  <si>
    <t>鼎・松尾</t>
    <rPh sb="0" eb="1">
      <t>カナエ</t>
    </rPh>
    <rPh sb="2" eb="4">
      <t>マツオ</t>
    </rPh>
    <phoneticPr fontId="2"/>
  </si>
  <si>
    <t>伊賀良・鼎・松尾</t>
    <rPh sb="0" eb="3">
      <t>イガラ</t>
    </rPh>
    <rPh sb="4" eb="5">
      <t>カナエ</t>
    </rPh>
    <rPh sb="6" eb="8">
      <t>マツオ</t>
    </rPh>
    <phoneticPr fontId="2"/>
  </si>
  <si>
    <t>飯　　田</t>
    <rPh sb="0" eb="1">
      <t>ハン</t>
    </rPh>
    <rPh sb="3" eb="4">
      <t>タ</t>
    </rPh>
    <phoneticPr fontId="2"/>
  </si>
  <si>
    <t>上　　郷</t>
    <rPh sb="0" eb="1">
      <t>カミ</t>
    </rPh>
    <rPh sb="3" eb="4">
      <t>ゴウ</t>
    </rPh>
    <phoneticPr fontId="2"/>
  </si>
  <si>
    <t>駒　ヶ　根</t>
    <rPh sb="0" eb="1">
      <t>コマ</t>
    </rPh>
    <rPh sb="4" eb="5">
      <t>ネ</t>
    </rPh>
    <phoneticPr fontId="2"/>
  </si>
  <si>
    <t>朝　　　　日</t>
    <rPh sb="0" eb="1">
      <t>チョウ</t>
    </rPh>
    <rPh sb="5" eb="6">
      <t>ヒ</t>
    </rPh>
    <phoneticPr fontId="2"/>
  </si>
  <si>
    <t>飯田・上郷</t>
    <rPh sb="0" eb="2">
      <t>イイダ</t>
    </rPh>
    <rPh sb="3" eb="5">
      <t>カミサト</t>
    </rPh>
    <phoneticPr fontId="2"/>
  </si>
  <si>
    <t>松尾・上久堅</t>
    <rPh sb="0" eb="2">
      <t>マツオ</t>
    </rPh>
    <rPh sb="3" eb="6">
      <t>カミヒサカタ</t>
    </rPh>
    <phoneticPr fontId="2"/>
  </si>
  <si>
    <t>切石・伊賀良</t>
    <rPh sb="0" eb="2">
      <t>キリイシ</t>
    </rPh>
    <rPh sb="3" eb="6">
      <t>イガラ</t>
    </rPh>
    <phoneticPr fontId="2"/>
  </si>
  <si>
    <t>駄科・伊豆木</t>
    <rPh sb="0" eb="2">
      <t>ダシナ</t>
    </rPh>
    <rPh sb="3" eb="6">
      <t>イズキ</t>
    </rPh>
    <phoneticPr fontId="2"/>
  </si>
  <si>
    <t>竜江・千代</t>
    <rPh sb="0" eb="2">
      <t>タツエ</t>
    </rPh>
    <rPh sb="3" eb="5">
      <t>チヨ</t>
    </rPh>
    <phoneticPr fontId="2"/>
  </si>
  <si>
    <t>座光寺・下久堅</t>
    <rPh sb="0" eb="3">
      <t>ザコウジ</t>
    </rPh>
    <rPh sb="4" eb="7">
      <t>シモヒサカタ</t>
    </rPh>
    <phoneticPr fontId="2"/>
  </si>
  <si>
    <t>遠山(南信濃・上村)</t>
    <rPh sb="0" eb="2">
      <t>トオヤマ</t>
    </rPh>
    <rPh sb="3" eb="6">
      <t>ミナミシナノ</t>
    </rPh>
    <rPh sb="7" eb="9">
      <t>カミムラ</t>
    </rPh>
    <phoneticPr fontId="2"/>
  </si>
  <si>
    <t>山本(松久)</t>
    <rPh sb="0" eb="2">
      <t>ヤマモト</t>
    </rPh>
    <rPh sb="3" eb="5">
      <t>マツヒサ</t>
    </rPh>
    <phoneticPr fontId="2"/>
  </si>
  <si>
    <t>山本(岡庭)</t>
    <rPh sb="0" eb="2">
      <t>ヤマモト</t>
    </rPh>
    <rPh sb="3" eb="5">
      <t>オカニワ</t>
    </rPh>
    <phoneticPr fontId="2"/>
  </si>
  <si>
    <t>【下伊那郡】</t>
    <rPh sb="1" eb="5">
      <t>シモイナグン</t>
    </rPh>
    <phoneticPr fontId="2"/>
  </si>
  <si>
    <t>高森・豊丘</t>
    <rPh sb="0" eb="2">
      <t>タカモリ</t>
    </rPh>
    <rPh sb="3" eb="5">
      <t>トヨオカ</t>
    </rPh>
    <phoneticPr fontId="2"/>
  </si>
  <si>
    <t>高森・松川</t>
    <rPh sb="0" eb="2">
      <t>タカモリ</t>
    </rPh>
    <rPh sb="3" eb="5">
      <t>マツカワ</t>
    </rPh>
    <phoneticPr fontId="2"/>
  </si>
  <si>
    <t>松川上片桐</t>
    <rPh sb="0" eb="2">
      <t>マツカワ</t>
    </rPh>
    <rPh sb="2" eb="3">
      <t>カミ</t>
    </rPh>
    <rPh sb="3" eb="5">
      <t>カタギリ</t>
    </rPh>
    <phoneticPr fontId="2"/>
  </si>
  <si>
    <t>阿智・清内路</t>
    <rPh sb="0" eb="2">
      <t>アチ</t>
    </rPh>
    <rPh sb="3" eb="6">
      <t>セイナイジ</t>
    </rPh>
    <phoneticPr fontId="2"/>
  </si>
  <si>
    <t>南下條・阿南</t>
    <rPh sb="0" eb="1">
      <t>ミナミ</t>
    </rPh>
    <rPh sb="1" eb="3">
      <t>シモジョウ</t>
    </rPh>
    <rPh sb="4" eb="6">
      <t>アナン</t>
    </rPh>
    <phoneticPr fontId="2"/>
  </si>
  <si>
    <t>新野・売木</t>
    <rPh sb="0" eb="2">
      <t>ニイノ</t>
    </rPh>
    <rPh sb="3" eb="5">
      <t>ウルギ</t>
    </rPh>
    <phoneticPr fontId="2"/>
  </si>
  <si>
    <t>喬木・豊丘</t>
    <rPh sb="0" eb="2">
      <t>タカギ</t>
    </rPh>
    <rPh sb="3" eb="5">
      <t>トヨオカ</t>
    </rPh>
    <phoneticPr fontId="2"/>
  </si>
  <si>
    <t>下　　條</t>
    <rPh sb="0" eb="1">
      <t>シモ</t>
    </rPh>
    <rPh sb="3" eb="4">
      <t>ジョウ</t>
    </rPh>
    <phoneticPr fontId="2"/>
  </si>
  <si>
    <t>泰　　阜</t>
    <rPh sb="0" eb="1">
      <t>ヤスシ</t>
    </rPh>
    <rPh sb="3" eb="4">
      <t>フ</t>
    </rPh>
    <phoneticPr fontId="2"/>
  </si>
  <si>
    <t>大　下　條</t>
    <rPh sb="0" eb="1">
      <t>オオ</t>
    </rPh>
    <rPh sb="2" eb="3">
      <t>シタ</t>
    </rPh>
    <rPh sb="4" eb="5">
      <t>ジョウ</t>
    </rPh>
    <phoneticPr fontId="2"/>
  </si>
  <si>
    <t>浪　　合</t>
    <rPh sb="0" eb="1">
      <t>ナミ</t>
    </rPh>
    <rPh sb="3" eb="4">
      <t>アイ</t>
    </rPh>
    <phoneticPr fontId="2"/>
  </si>
  <si>
    <t>平　　谷</t>
    <rPh sb="0" eb="1">
      <t>タイラ</t>
    </rPh>
    <rPh sb="3" eb="4">
      <t>タニ</t>
    </rPh>
    <phoneticPr fontId="2"/>
  </si>
  <si>
    <t>根　　羽</t>
    <rPh sb="0" eb="1">
      <t>ネ</t>
    </rPh>
    <rPh sb="3" eb="4">
      <t>ハネ</t>
    </rPh>
    <phoneticPr fontId="2"/>
  </si>
  <si>
    <t>生　　田</t>
    <rPh sb="0" eb="1">
      <t>セイ</t>
    </rPh>
    <rPh sb="3" eb="4">
      <t>タ</t>
    </rPh>
    <phoneticPr fontId="2"/>
  </si>
  <si>
    <t>大　　鹿</t>
    <rPh sb="0" eb="1">
      <t>オオ</t>
    </rPh>
    <rPh sb="3" eb="4">
      <t>シカ</t>
    </rPh>
    <phoneticPr fontId="2"/>
  </si>
  <si>
    <t>喬　　木</t>
    <rPh sb="0" eb="1">
      <t>タカシ</t>
    </rPh>
    <rPh sb="3" eb="4">
      <t>キ</t>
    </rPh>
    <phoneticPr fontId="2"/>
  </si>
  <si>
    <t>伊那加藤</t>
    <rPh sb="0" eb="2">
      <t>イナ</t>
    </rPh>
    <rPh sb="2" eb="4">
      <t>カトウ</t>
    </rPh>
    <phoneticPr fontId="2"/>
  </si>
  <si>
    <t>平岡(天龍村)</t>
    <rPh sb="0" eb="2">
      <t>ヒラオカ</t>
    </rPh>
    <rPh sb="3" eb="6">
      <t>テンリュウムラ</t>
    </rPh>
    <phoneticPr fontId="2"/>
  </si>
  <si>
    <t>専売・販売店名</t>
    <rPh sb="0" eb="2">
      <t>センバイ</t>
    </rPh>
    <rPh sb="3" eb="6">
      <t>ハンバイテン</t>
    </rPh>
    <rPh sb="6" eb="7">
      <t>メイ</t>
    </rPh>
    <phoneticPr fontId="2"/>
  </si>
  <si>
    <t>中日新聞</t>
    <rPh sb="0" eb="2">
      <t>チュウニチ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</si>
  <si>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</si>
  <si>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</si>
  <si>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</si>
  <si>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信濃毎日新聞</t>
    <rPh sb="0" eb="2">
      <t>シナノ</t>
    </rPh>
    <rPh sb="2" eb="4">
      <t>マイニチ</t>
    </rPh>
    <rPh sb="4" eb="6">
      <t>シンブン</t>
    </rPh>
    <phoneticPr fontId="2"/>
  </si>
  <si>
    <t>合  売</t>
    <rPh sb="0" eb="1">
      <t>ゴウ</t>
    </rPh>
    <rPh sb="3" eb="4">
      <t>バイ</t>
    </rPh>
    <phoneticPr fontId="2"/>
  </si>
  <si>
    <t>計</t>
    <rPh sb="0" eb="1">
      <t>ケイ</t>
    </rPh>
    <phoneticPr fontId="2"/>
  </si>
  <si>
    <t>部数</t>
    <rPh sb="0" eb="2">
      <t>ブスウ</t>
    </rPh>
    <phoneticPr fontId="2"/>
  </si>
  <si>
    <t>折込数</t>
    <rPh sb="0" eb="2">
      <t>オリコミ</t>
    </rPh>
    <rPh sb="2" eb="3">
      <t>スウ</t>
    </rPh>
    <phoneticPr fontId="2"/>
  </si>
  <si>
    <t>北　　　信</t>
    <rPh sb="0" eb="1">
      <t>キタ</t>
    </rPh>
    <rPh sb="4" eb="5">
      <t>シン</t>
    </rPh>
    <phoneticPr fontId="2"/>
  </si>
  <si>
    <t>長野市</t>
    <rPh sb="0" eb="3">
      <t>ナガノシ</t>
    </rPh>
    <phoneticPr fontId="2"/>
  </si>
  <si>
    <t>須坂市</t>
    <rPh sb="0" eb="3">
      <t>スザカシ</t>
    </rPh>
    <phoneticPr fontId="2"/>
  </si>
  <si>
    <t>上高井郡</t>
    <rPh sb="0" eb="4">
      <t>カミタカイグン</t>
    </rPh>
    <phoneticPr fontId="2"/>
  </si>
  <si>
    <t>上水内郡</t>
    <rPh sb="0" eb="1">
      <t>カミ</t>
    </rPh>
    <rPh sb="1" eb="2">
      <t>ミズ</t>
    </rPh>
    <rPh sb="2" eb="3">
      <t>ウチ</t>
    </rPh>
    <rPh sb="3" eb="4">
      <t>グン</t>
    </rPh>
    <phoneticPr fontId="2"/>
  </si>
  <si>
    <t>中野市</t>
    <rPh sb="0" eb="3">
      <t>ナカノシ</t>
    </rPh>
    <phoneticPr fontId="2"/>
  </si>
  <si>
    <t>飯山市</t>
    <rPh sb="0" eb="3">
      <t>イイヤマシ</t>
    </rPh>
    <phoneticPr fontId="2"/>
  </si>
  <si>
    <t>下高井郡</t>
    <rPh sb="0" eb="4">
      <t>シモタカイグン</t>
    </rPh>
    <phoneticPr fontId="2"/>
  </si>
  <si>
    <t>下水内郡</t>
    <rPh sb="0" eb="1">
      <t>シモ</t>
    </rPh>
    <rPh sb="1" eb="2">
      <t>ミズ</t>
    </rPh>
    <rPh sb="2" eb="3">
      <t>ウチ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</si>
  <si>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</si>
  <si>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　　信</t>
    <rPh sb="0" eb="1">
      <t>トウ</t>
    </rPh>
    <rPh sb="3" eb="4">
      <t>シン</t>
    </rPh>
    <phoneticPr fontId="2"/>
  </si>
  <si>
    <t>埴科郡</t>
    <rPh sb="0" eb="3">
      <t>ハニシナグン</t>
    </rPh>
    <phoneticPr fontId="2"/>
  </si>
  <si>
    <t>上田市・小県郡</t>
    <rPh sb="0" eb="3">
      <t>ウエダシ</t>
    </rPh>
    <rPh sb="4" eb="7">
      <t>チイサガタグン</t>
    </rPh>
    <phoneticPr fontId="2"/>
  </si>
  <si>
    <t>東御市</t>
    <rPh sb="0" eb="1">
      <t>トウ</t>
    </rPh>
    <rPh sb="1" eb="2">
      <t>オ</t>
    </rPh>
    <rPh sb="2" eb="3">
      <t>シ</t>
    </rPh>
    <phoneticPr fontId="2"/>
  </si>
  <si>
    <t>小諸市</t>
    <rPh sb="0" eb="3">
      <t>コモロシ</t>
    </rPh>
    <phoneticPr fontId="2"/>
  </si>
  <si>
    <t>北佐久郡</t>
    <rPh sb="0" eb="4">
      <t>キタサクグン</t>
    </rPh>
    <phoneticPr fontId="2"/>
  </si>
  <si>
    <t>佐久市</t>
    <rPh sb="0" eb="3">
      <t>サクシ</t>
    </rPh>
    <phoneticPr fontId="2"/>
  </si>
  <si>
    <t>南佐久郡</t>
    <rPh sb="0" eb="4">
      <t>ミナミサクグン</t>
    </rPh>
    <phoneticPr fontId="2"/>
  </si>
  <si>
    <t>中　信</t>
    <rPh sb="0" eb="1">
      <t>ナカ</t>
    </rPh>
    <rPh sb="2" eb="3">
      <t>シン</t>
    </rPh>
    <phoneticPr fontId="2"/>
  </si>
  <si>
    <t>松本市</t>
    <rPh sb="0" eb="3">
      <t>マツモトシ</t>
    </rPh>
    <phoneticPr fontId="2"/>
  </si>
  <si>
    <t>塩尻市</t>
    <rPh sb="0" eb="3">
      <t>シオジリシ</t>
    </rPh>
    <phoneticPr fontId="2"/>
  </si>
  <si>
    <t>安曇野市</t>
    <rPh sb="0" eb="2">
      <t>アヅミ</t>
    </rPh>
    <rPh sb="2" eb="3">
      <t>ノ</t>
    </rPh>
    <rPh sb="3" eb="4">
      <t>シ</t>
    </rPh>
    <phoneticPr fontId="2"/>
  </si>
  <si>
    <t>東筑摩郡</t>
    <rPh sb="0" eb="1">
      <t>ヒガシ</t>
    </rPh>
    <rPh sb="1" eb="3">
      <t>チクマ</t>
    </rPh>
    <rPh sb="3" eb="4">
      <t>グン</t>
    </rPh>
    <phoneticPr fontId="2"/>
  </si>
  <si>
    <t>大町市</t>
    <rPh sb="0" eb="3">
      <t>オオマチシ</t>
    </rPh>
    <phoneticPr fontId="2"/>
  </si>
  <si>
    <t>北安曇郡</t>
    <rPh sb="0" eb="4">
      <t>キタアズミグン</t>
    </rPh>
    <phoneticPr fontId="2"/>
  </si>
  <si>
    <t>木曽郡</t>
    <rPh sb="0" eb="2">
      <t>キソ</t>
    </rPh>
    <rPh sb="2" eb="3">
      <t>グン</t>
    </rPh>
    <phoneticPr fontId="2"/>
  </si>
  <si>
    <t>南　　　信</t>
    <rPh sb="0" eb="1">
      <t>ナン</t>
    </rPh>
    <rPh sb="4" eb="5">
      <t>シン</t>
    </rPh>
    <phoneticPr fontId="2"/>
  </si>
  <si>
    <t>岡谷市</t>
    <rPh sb="0" eb="3">
      <t>オカヤシ</t>
    </rPh>
    <phoneticPr fontId="2"/>
  </si>
  <si>
    <t>諏訪市</t>
    <rPh sb="0" eb="3">
      <t>スワシ</t>
    </rPh>
    <phoneticPr fontId="2"/>
  </si>
  <si>
    <t>茅野市</t>
    <rPh sb="0" eb="3">
      <t>チノシ</t>
    </rPh>
    <phoneticPr fontId="2"/>
  </si>
  <si>
    <t>諏訪郡</t>
    <rPh sb="0" eb="3">
      <t>スワグン</t>
    </rPh>
    <phoneticPr fontId="2"/>
  </si>
  <si>
    <t>上伊那郡</t>
    <rPh sb="0" eb="4">
      <t>カミイナグン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</si>
  <si>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</si>
  <si>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</si>
  <si>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飯田市</t>
    <rPh sb="0" eb="3">
      <t>イイダシ</t>
    </rPh>
    <phoneticPr fontId="2"/>
  </si>
  <si>
    <t>下伊那郡</t>
    <rPh sb="0" eb="4">
      <t>シモイナグン</t>
    </rPh>
    <phoneticPr fontId="2"/>
  </si>
  <si>
    <t>長野県　市郡別部数一覧表</t>
    <rPh sb="0" eb="3">
      <t>ナガノケン</t>
    </rPh>
    <rPh sb="4" eb="5">
      <t>シ</t>
    </rPh>
    <rPh sb="5" eb="6">
      <t>グン</t>
    </rPh>
    <rPh sb="6" eb="7">
      <t>ベツ</t>
    </rPh>
    <rPh sb="7" eb="9">
      <t>ブスウ</t>
    </rPh>
    <rPh sb="9" eb="11">
      <t>イチラン</t>
    </rPh>
    <rPh sb="11" eb="12">
      <t>ヒョウ</t>
    </rPh>
    <phoneticPr fontId="2"/>
  </si>
  <si>
    <t>(ふれあいネット合計)</t>
    <rPh sb="8" eb="10">
      <t>ゴウケイ</t>
    </rPh>
    <phoneticPr fontId="2"/>
  </si>
  <si>
    <t>→</t>
    <phoneticPr fontId="2"/>
  </si>
  <si>
    <t>　ふれあいネット</t>
    <phoneticPr fontId="2"/>
  </si>
  <si>
    <t>白　字</t>
    <rPh sb="0" eb="1">
      <t>シロ</t>
    </rPh>
    <rPh sb="2" eb="3">
      <t>ジ</t>
    </rPh>
    <phoneticPr fontId="2"/>
  </si>
  <si>
    <t>　合併による市郡間移動あるいは廃店等</t>
    <rPh sb="1" eb="3">
      <t>ガッペイ</t>
    </rPh>
    <rPh sb="6" eb="7">
      <t>シ</t>
    </rPh>
    <rPh sb="7" eb="8">
      <t>グン</t>
    </rPh>
    <rPh sb="8" eb="9">
      <t>カン</t>
    </rPh>
    <rPh sb="9" eb="11">
      <t>イドウ</t>
    </rPh>
    <rPh sb="15" eb="16">
      <t>ハイ</t>
    </rPh>
    <rPh sb="16" eb="17">
      <t>テン</t>
    </rPh>
    <rPh sb="17" eb="18">
      <t>トウ</t>
    </rPh>
    <phoneticPr fontId="2"/>
  </si>
  <si>
    <t>豊科滝沢</t>
    <rPh sb="0" eb="1">
      <t>ユタカ</t>
    </rPh>
    <rPh sb="1" eb="2">
      <t>カ</t>
    </rPh>
    <rPh sb="2" eb="4">
      <t>タキザワ</t>
    </rPh>
    <phoneticPr fontId="2"/>
  </si>
  <si>
    <t>上松垣外</t>
    <rPh sb="0" eb="2">
      <t>アゲマツ</t>
    </rPh>
    <rPh sb="2" eb="4">
      <t>カキソト</t>
    </rPh>
    <phoneticPr fontId="2"/>
  </si>
  <si>
    <t>廃店</t>
    <rPh sb="0" eb="1">
      <t>ハイ</t>
    </rPh>
    <rPh sb="1" eb="2">
      <t>テン</t>
    </rPh>
    <phoneticPr fontId="2"/>
  </si>
  <si>
    <t>（↑小諸市1,580枚含む）</t>
    <rPh sb="2" eb="5">
      <t>コモロシ</t>
    </rPh>
    <rPh sb="10" eb="11">
      <t>マイ</t>
    </rPh>
    <rPh sb="11" eb="12">
      <t>フク</t>
    </rPh>
    <phoneticPr fontId="2"/>
  </si>
  <si>
    <t>南箕輪</t>
    <rPh sb="0" eb="1">
      <t>ミナミ</t>
    </rPh>
    <rPh sb="1" eb="3">
      <t>ミノワ</t>
    </rPh>
    <phoneticPr fontId="2"/>
  </si>
  <si>
    <t>伊那松島(箕輪)</t>
    <rPh sb="0" eb="2">
      <t>イナ</t>
    </rPh>
    <rPh sb="2" eb="4">
      <t>マツシマ</t>
    </rPh>
    <rPh sb="5" eb="7">
      <t>ミノワ</t>
    </rPh>
    <phoneticPr fontId="2"/>
  </si>
  <si>
    <t>伊那西部</t>
    <rPh sb="0" eb="2">
      <t>イナ</t>
    </rPh>
    <rPh sb="2" eb="4">
      <t>セイブ</t>
    </rPh>
    <phoneticPr fontId="2"/>
  </si>
  <si>
    <t>伊那</t>
    <rPh sb="0" eb="2">
      <t>イナ</t>
    </rPh>
    <phoneticPr fontId="2"/>
  </si>
  <si>
    <t>伊那北</t>
    <rPh sb="0" eb="2">
      <t>イナ</t>
    </rPh>
    <rPh sb="2" eb="3">
      <t>キタ</t>
    </rPh>
    <phoneticPr fontId="2"/>
  </si>
  <si>
    <t>２０２５年５月</t>
    <rPh sb="4" eb="5">
      <t>ネン</t>
    </rPh>
    <rPh sb="6" eb="7">
      <t>ガツ</t>
    </rPh>
    <phoneticPr fontId="2"/>
  </si>
  <si>
    <t>↑統合</t>
    <rPh sb="1" eb="3">
      <t>トウゴウ</t>
    </rPh>
    <phoneticPr fontId="2"/>
  </si>
  <si>
    <t>↑統合</t>
    <phoneticPr fontId="2"/>
  </si>
  <si>
    <t>松尾・鼎・伊賀良</t>
    <rPh sb="0" eb="2">
      <t>マツオ</t>
    </rPh>
    <rPh sb="3" eb="4">
      <t>カナエ</t>
    </rPh>
    <rPh sb="5" eb="8">
      <t>イガラ</t>
    </rPh>
    <phoneticPr fontId="2"/>
  </si>
  <si>
    <t>↓統合</t>
    <rPh sb="1" eb="3">
      <t>トウゴウ</t>
    </rPh>
    <phoneticPr fontId="2"/>
  </si>
  <si>
    <t>飯田・上郷・上久堅</t>
    <rPh sb="0" eb="1">
      <t>ハン</t>
    </rPh>
    <rPh sb="1" eb="2">
      <t>タ</t>
    </rPh>
    <rPh sb="3" eb="5">
      <t>カミサト</t>
    </rPh>
    <rPh sb="6" eb="9">
      <t>カミヒサカタ</t>
    </rPh>
    <phoneticPr fontId="2"/>
  </si>
  <si>
    <t>高森・松川・上片桐</t>
    <rPh sb="0" eb="2">
      <t>タカモリ</t>
    </rPh>
    <rPh sb="3" eb="5">
      <t>マツカワ</t>
    </rPh>
    <rPh sb="6" eb="7">
      <t>カミ</t>
    </rPh>
    <rPh sb="7" eb="9">
      <t>カタギリ</t>
    </rPh>
    <phoneticPr fontId="2"/>
  </si>
  <si>
    <t>↓統合</t>
    <rPh sb="0" eb="3">
      <t>ヤジルシトウゴウ</t>
    </rPh>
    <phoneticPr fontId="2"/>
  </si>
  <si>
    <t>天竜峡・竜江・千代</t>
    <rPh sb="0" eb="3">
      <t>テンリュウキョウ</t>
    </rPh>
    <phoneticPr fontId="2"/>
  </si>
  <si>
    <t>●小野(600は塩尻市）</t>
    <rPh sb="1" eb="3">
      <t>オノ</t>
    </rPh>
    <rPh sb="8" eb="11">
      <t>シオジリシ</t>
    </rPh>
    <phoneticPr fontId="2"/>
  </si>
  <si>
    <t>埴科郡へ</t>
    <rPh sb="0" eb="3">
      <t>ハニシナグン</t>
    </rPh>
    <phoneticPr fontId="2"/>
  </si>
  <si>
    <t>上田北部</t>
    <rPh sb="0" eb="2">
      <t>ウエダ</t>
    </rPh>
    <rPh sb="2" eb="4">
      <t>ホクブ</t>
    </rPh>
    <phoneticPr fontId="2"/>
  </si>
  <si>
    <t>●</t>
    <phoneticPr fontId="2"/>
  </si>
  <si>
    <t>●350部は千曲市</t>
    <rPh sb="4" eb="5">
      <t>ブ</t>
    </rPh>
    <rPh sb="6" eb="8">
      <t>チクマ</t>
    </rPh>
    <rPh sb="8" eb="9">
      <t>シ</t>
    </rPh>
    <phoneticPr fontId="2"/>
  </si>
  <si>
    <t>ながのセンター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</si>
</sst>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;* &quot;&quot;;@"/>
    <numFmt numFmtId="177" formatCode="#,##0_);[Red]\(#,##0\)"/>
    <numFmt numFmtId="178" formatCode="#,##0;&quot;▲ &quot;#,##0"/>
    <numFmt numFmtId="179" formatCode="0_ "/>
    <numFmt numFmtId="180" formatCode="0;&quot;▲ &quot;0"/>
    <numFmt numFmtId="181" formatCode="#,##0_ "/>
    <numFmt numFmtId="182" formatCode="yyyy&quot;年&quot;m&quot;月&quot;d&quot;日&quot;\(aaa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4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0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0">
    <xf numFmtId="0" fontId="0" fillId="0" borderId="0" xfId="0"/>
    <xf numFmtId="49" fontId="0" fillId="0" borderId="0" xfId="0" applyNumberFormat="1" applyProtection="1">
      <protection locked="0"/>
    </xf>
    <xf numFmtId="176" fontId="0" fillId="2" borderId="0" xfId="0" applyNumberFormat="1" applyFill="1" applyAlignment="1" applyProtection="1">
      <alignment shrinkToFit="1"/>
      <protection locked="0"/>
    </xf>
    <xf numFmtId="49" fontId="0" fillId="2" borderId="0" xfId="0" applyNumberFormat="1" applyFill="1" applyAlignment="1" applyProtection="1">
      <alignment shrinkToFit="1"/>
      <protection locked="0"/>
    </xf>
    <xf numFmtId="176" fontId="0" fillId="0" borderId="0" xfId="0" applyNumberFormat="1" applyProtection="1">
      <protection locked="0"/>
    </xf>
    <xf numFmtId="176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2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3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24" xfId="0" applyNumberFormat="1" applyFont="1" applyFill="1" applyBorder="1" applyAlignment="1" applyProtection="1">
      <alignment horizontal="right" vertical="center" shrinkToFit="1"/>
      <protection locked="0"/>
    </xf>
    <xf numFmtId="49" fontId="7" fillId="2" borderId="23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" xfId="0" applyNumberFormat="1" applyFont="1" applyFill="1" applyBorder="1" applyAlignment="1">
      <alignment horizontal="right" vertical="center" shrinkToFit="1"/>
    </xf>
    <xf numFmtId="176" fontId="7" fillId="2" borderId="23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" xfId="0" applyNumberFormat="1" applyFont="1" applyBorder="1" applyAlignment="1" applyProtection="1">
      <alignment vertical="center" shrinkToFit="1"/>
      <protection locked="0"/>
    </xf>
    <xf numFmtId="178" fontId="8" fillId="2" borderId="5" xfId="0" applyNumberFormat="1" applyFont="1" applyFill="1" applyBorder="1" applyAlignment="1" applyProtection="1">
      <alignment vertical="center" shrinkToFit="1"/>
      <protection locked="0"/>
    </xf>
    <xf numFmtId="177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8" xfId="0" applyNumberFormat="1" applyFont="1" applyFill="1" applyBorder="1" applyAlignment="1">
      <alignment horizontal="right" vertical="center" shrinkToFit="1"/>
    </xf>
    <xf numFmtId="178" fontId="8" fillId="2" borderId="29" xfId="0" applyNumberFormat="1" applyFont="1" applyFill="1" applyBorder="1" applyAlignment="1" applyProtection="1">
      <alignment vertical="center" shrinkToFit="1"/>
      <protection locked="0"/>
    </xf>
    <xf numFmtId="178" fontId="8" fillId="2" borderId="28" xfId="0" applyNumberFormat="1" applyFont="1" applyFill="1" applyBorder="1" applyAlignment="1" applyProtection="1">
      <alignment horizontal="right" vertical="center" shrinkToFit="1"/>
      <protection locked="0"/>
    </xf>
    <xf numFmtId="178" fontId="8" fillId="2" borderId="29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34" xfId="0" applyNumberFormat="1" applyFont="1" applyFill="1" applyBorder="1" applyAlignment="1" applyProtection="1">
      <alignment vertical="center" shrinkToFit="1"/>
      <protection locked="0"/>
    </xf>
    <xf numFmtId="49" fontId="7" fillId="2" borderId="31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Alignment="1" applyProtection="1">
      <alignment vertical="center" shrinkToFit="1"/>
      <protection locked="0"/>
    </xf>
    <xf numFmtId="176" fontId="7" fillId="2" borderId="0" xfId="0" applyNumberFormat="1" applyFont="1" applyFill="1" applyAlignment="1" applyProtection="1">
      <alignment vertical="center" shrinkToFit="1"/>
      <protection locked="0"/>
    </xf>
    <xf numFmtId="176" fontId="7" fillId="2" borderId="0" xfId="0" applyNumberFormat="1" applyFont="1" applyFill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Alignment="1" applyProtection="1">
      <alignment horizontal="center" vertical="center" shrinkToFit="1"/>
      <protection locked="0"/>
    </xf>
    <xf numFmtId="177" fontId="6" fillId="2" borderId="36" xfId="0" applyNumberFormat="1" applyFont="1" applyFill="1" applyBorder="1" applyAlignment="1">
      <alignment horizontal="right" vertical="center" shrinkToFit="1"/>
    </xf>
    <xf numFmtId="49" fontId="7" fillId="2" borderId="37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38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39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9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26" xfId="0" applyNumberFormat="1" applyFont="1" applyFill="1" applyBorder="1" applyAlignment="1" applyProtection="1">
      <alignment vertical="center" shrinkToFit="1"/>
      <protection locked="0"/>
    </xf>
    <xf numFmtId="179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" xfId="0" applyNumberFormat="1" applyFont="1" applyBorder="1" applyAlignment="1">
      <alignment horizontal="right" vertical="center" shrinkToFit="1"/>
    </xf>
    <xf numFmtId="180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" xfId="1" applyNumberFormat="1" applyFont="1" applyFill="1" applyBorder="1" applyAlignment="1" applyProtection="1">
      <alignment horizontal="right" vertical="center" shrinkToFit="1"/>
    </xf>
    <xf numFmtId="177" fontId="6" fillId="0" borderId="2" xfId="0" applyNumberFormat="1" applyFont="1" applyBorder="1" applyAlignment="1">
      <alignment vertical="center" shrinkToFit="1"/>
    </xf>
    <xf numFmtId="49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5" xfId="0" applyNumberFormat="1" applyFont="1" applyFill="1" applyBorder="1" applyAlignment="1" applyProtection="1">
      <alignment horizontal="center" vertical="center" shrinkToFit="1"/>
      <protection locked="0"/>
    </xf>
    <xf numFmtId="176" fontId="10" fillId="2" borderId="25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12" xfId="0" applyNumberFormat="1" applyFont="1" applyFill="1" applyBorder="1" applyAlignment="1">
      <alignment horizontal="right" vertical="center" shrinkToFit="1"/>
    </xf>
    <xf numFmtId="177" fontId="6" fillId="2" borderId="41" xfId="0" applyNumberFormat="1" applyFont="1" applyFill="1" applyBorder="1" applyAlignment="1" applyProtection="1">
      <alignment horizontal="right" vertical="center" shrinkToFit="1"/>
      <protection locked="0"/>
    </xf>
    <xf numFmtId="177" fontId="6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0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8" xfId="0" applyNumberFormat="1" applyFont="1" applyFill="1" applyBorder="1" applyAlignment="1" applyProtection="1">
      <alignment vertical="center" shrinkToFit="1"/>
      <protection locked="0"/>
    </xf>
    <xf numFmtId="177" fontId="6" fillId="2" borderId="36" xfId="0" applyNumberFormat="1" applyFont="1" applyFill="1" applyBorder="1" applyAlignment="1">
      <alignment vertical="center" shrinkToFit="1"/>
    </xf>
    <xf numFmtId="177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31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177" fontId="6" fillId="3" borderId="41" xfId="0" applyNumberFormat="1" applyFont="1" applyFill="1" applyBorder="1" applyAlignment="1">
      <alignment vertical="center"/>
    </xf>
    <xf numFmtId="177" fontId="6" fillId="0" borderId="2" xfId="0" applyNumberFormat="1" applyFont="1" applyBorder="1" applyAlignment="1">
      <alignment horizontal="right" vertical="center"/>
    </xf>
    <xf numFmtId="177" fontId="6" fillId="2" borderId="34" xfId="0" applyNumberFormat="1" applyFont="1" applyFill="1" applyBorder="1" applyAlignment="1">
      <alignment horizontal="right" vertical="center" shrinkToFit="1"/>
    </xf>
    <xf numFmtId="176" fontId="0" fillId="2" borderId="0" xfId="0" applyNumberForma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vertical="center"/>
      <protection locked="0"/>
    </xf>
    <xf numFmtId="176" fontId="7" fillId="2" borderId="0" xfId="0" applyNumberFormat="1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176" fontId="0" fillId="2" borderId="0" xfId="0" applyNumberFormat="1" applyFill="1" applyProtection="1">
      <protection locked="0"/>
    </xf>
    <xf numFmtId="49" fontId="0" fillId="2" borderId="0" xfId="0" applyNumberFormat="1" applyFill="1" applyProtection="1">
      <protection locked="0"/>
    </xf>
    <xf numFmtId="176" fontId="7" fillId="2" borderId="0" xfId="0" applyNumberFormat="1" applyFont="1" applyFill="1" applyProtection="1">
      <protection locked="0"/>
    </xf>
    <xf numFmtId="49" fontId="7" fillId="0" borderId="0" xfId="0" applyNumberFormat="1" applyFont="1" applyProtection="1"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176" fontId="7" fillId="2" borderId="0" xfId="0" applyNumberFormat="1" applyFont="1" applyFill="1" applyAlignment="1" applyProtection="1">
      <alignment horizontal="center"/>
      <protection locked="0"/>
    </xf>
    <xf numFmtId="176" fontId="10" fillId="0" borderId="0" xfId="0" applyNumberFormat="1" applyFont="1" applyAlignment="1" applyProtection="1">
      <alignment horizontal="right"/>
      <protection locked="0"/>
    </xf>
    <xf numFmtId="176" fontId="10" fillId="0" borderId="0" xfId="0" applyNumberFormat="1" applyFont="1" applyAlignment="1" applyProtection="1">
      <alignment horizontal="left"/>
      <protection locked="0"/>
    </xf>
    <xf numFmtId="176" fontId="7" fillId="0" borderId="0" xfId="0" applyNumberFormat="1" applyFont="1" applyProtection="1">
      <protection locked="0"/>
    </xf>
    <xf numFmtId="176" fontId="7" fillId="0" borderId="0" xfId="0" applyNumberFormat="1" applyFont="1" applyAlignment="1" applyProtection="1">
      <alignment horizontal="center"/>
      <protection locked="0"/>
    </xf>
    <xf numFmtId="181" fontId="6" fillId="2" borderId="2" xfId="0" applyNumberFormat="1" applyFont="1" applyFill="1" applyBorder="1" applyAlignment="1" applyProtection="1">
      <alignment vertical="center" shrinkToFit="1"/>
      <protection locked="0"/>
    </xf>
    <xf numFmtId="177" fontId="6" fillId="2" borderId="5" xfId="0" applyNumberFormat="1" applyFont="1" applyFill="1" applyBorder="1" applyAlignment="1" applyProtection="1">
      <alignment vertical="center" shrinkToFit="1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176" fontId="6" fillId="2" borderId="28" xfId="0" applyNumberFormat="1" applyFont="1" applyFill="1" applyBorder="1" applyAlignment="1" applyProtection="1">
      <alignment vertical="center" shrinkToFit="1"/>
      <protection locked="0"/>
    </xf>
    <xf numFmtId="176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0" xfId="0" applyNumberFormat="1" applyFont="1" applyFill="1" applyAlignment="1" applyProtection="1">
      <alignment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22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0" xfId="0" applyNumberFormat="1" applyFont="1" applyFill="1" applyAlignment="1" applyProtection="1">
      <alignment horizontal="center" vertical="center"/>
      <protection locked="0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177" fontId="6" fillId="2" borderId="0" xfId="0" applyNumberFormat="1" applyFont="1" applyFill="1" applyAlignment="1" applyProtection="1">
      <alignment horizontal="center" vertical="center"/>
      <protection locked="0"/>
    </xf>
    <xf numFmtId="176" fontId="0" fillId="3" borderId="17" xfId="0" applyNumberFormat="1" applyFill="1" applyBorder="1" applyProtection="1">
      <protection locked="0"/>
    </xf>
    <xf numFmtId="176" fontId="0" fillId="3" borderId="45" xfId="0" applyNumberFormat="1" applyFill="1" applyBorder="1" applyProtection="1">
      <protection locked="0"/>
    </xf>
    <xf numFmtId="176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0" fillId="3" borderId="0" xfId="0" applyNumberFormat="1" applyFill="1" applyProtection="1">
      <protection locked="0"/>
    </xf>
    <xf numFmtId="0" fontId="11" fillId="3" borderId="0" xfId="0" applyFont="1" applyFill="1" applyAlignment="1" applyProtection="1">
      <alignment vertical="center"/>
      <protection locked="0"/>
    </xf>
    <xf numFmtId="176" fontId="10" fillId="3" borderId="0" xfId="0" applyNumberFormat="1" applyFont="1" applyFill="1" applyAlignment="1" applyProtection="1">
      <alignment horizontal="left"/>
      <protection locked="0"/>
    </xf>
    <xf numFmtId="176" fontId="0" fillId="3" borderId="0" xfId="0" applyNumberFormat="1" applyFill="1" applyAlignment="1" applyProtection="1">
      <alignment horizontal="center" vertical="center"/>
      <protection locked="0"/>
    </xf>
    <xf numFmtId="177" fontId="6" fillId="2" borderId="2" xfId="0" applyNumberFormat="1" applyFont="1" applyFill="1" applyBorder="1" applyAlignment="1" applyProtection="1">
      <alignment vertical="center" shrinkToFit="1"/>
      <protection locked="0"/>
    </xf>
    <xf numFmtId="177" fontId="6" fillId="2" borderId="26" xfId="0" applyNumberFormat="1" applyFont="1" applyFill="1" applyBorder="1" applyAlignment="1" applyProtection="1">
      <alignment vertical="center" shrinkToFit="1"/>
      <protection locked="0"/>
    </xf>
    <xf numFmtId="177" fontId="6" fillId="0" borderId="2" xfId="0" applyNumberFormat="1" applyFont="1" applyBorder="1" applyAlignment="1">
      <alignment vertical="center"/>
    </xf>
    <xf numFmtId="177" fontId="6" fillId="2" borderId="34" xfId="0" applyNumberFormat="1" applyFont="1" applyFill="1" applyBorder="1" applyAlignment="1">
      <alignment vertical="center" shrinkToFit="1"/>
    </xf>
    <xf numFmtId="178" fontId="8" fillId="2" borderId="28" xfId="0" applyNumberFormat="1" applyFont="1" applyFill="1" applyBorder="1" applyAlignment="1" applyProtection="1">
      <alignment vertical="center" shrinkToFit="1"/>
      <protection locked="0"/>
    </xf>
    <xf numFmtId="177" fontId="6" fillId="2" borderId="29" xfId="0" applyNumberFormat="1" applyFont="1" applyFill="1" applyBorder="1" applyAlignment="1" applyProtection="1">
      <alignment vertical="center" shrinkToFit="1"/>
      <protection locked="0"/>
    </xf>
    <xf numFmtId="176" fontId="6" fillId="2" borderId="2" xfId="0" applyNumberFormat="1" applyFont="1" applyFill="1" applyBorder="1" applyAlignment="1" applyProtection="1">
      <alignment vertical="center" shrinkToFit="1"/>
      <protection locked="0"/>
    </xf>
    <xf numFmtId="176" fontId="6" fillId="2" borderId="26" xfId="0" applyNumberFormat="1" applyFont="1" applyFill="1" applyBorder="1" applyAlignment="1" applyProtection="1">
      <alignment vertical="center" shrinkToFit="1"/>
      <protection locked="0"/>
    </xf>
    <xf numFmtId="181" fontId="6" fillId="0" borderId="2" xfId="0" applyNumberFormat="1" applyFont="1" applyBorder="1" applyAlignment="1">
      <alignment vertical="center" shrinkToFit="1"/>
    </xf>
    <xf numFmtId="181" fontId="6" fillId="2" borderId="34" xfId="0" applyNumberFormat="1" applyFont="1" applyFill="1" applyBorder="1" applyAlignment="1" applyProtection="1">
      <alignment vertical="center" shrinkToFit="1"/>
      <protection locked="0"/>
    </xf>
    <xf numFmtId="181" fontId="6" fillId="2" borderId="36" xfId="0" applyNumberFormat="1" applyFont="1" applyFill="1" applyBorder="1" applyAlignment="1">
      <alignment vertical="center" shrinkToFit="1"/>
    </xf>
    <xf numFmtId="181" fontId="6" fillId="2" borderId="28" xfId="0" applyNumberFormat="1" applyFont="1" applyFill="1" applyBorder="1" applyAlignment="1" applyProtection="1">
      <alignment vertical="center" shrinkToFit="1"/>
      <protection locked="0"/>
    </xf>
    <xf numFmtId="176" fontId="8" fillId="2" borderId="29" xfId="0" applyNumberFormat="1" applyFont="1" applyFill="1" applyBorder="1" applyAlignment="1" applyProtection="1">
      <alignment vertical="center" shrinkToFit="1"/>
      <protection locked="0"/>
    </xf>
    <xf numFmtId="177" fontId="6" fillId="3" borderId="2" xfId="0" applyNumberFormat="1" applyFont="1" applyFill="1" applyBorder="1" applyAlignment="1">
      <alignment vertical="center"/>
    </xf>
    <xf numFmtId="178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7" fillId="2" borderId="0" xfId="0" applyNumberFormat="1" applyFont="1" applyFill="1" applyAlignment="1" applyProtection="1">
      <alignment horizontal="center" vertical="center" shrinkToFit="1"/>
      <protection locked="0"/>
    </xf>
    <xf numFmtId="178" fontId="7" fillId="2" borderId="0" xfId="0" applyNumberFormat="1" applyFont="1" applyFill="1" applyAlignment="1" applyProtection="1">
      <alignment horizontal="center" vertical="center" shrinkToFit="1"/>
      <protection locked="0"/>
    </xf>
    <xf numFmtId="49" fontId="7" fillId="2" borderId="46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41" xfId="0" applyNumberFormat="1" applyFont="1" applyBorder="1" applyAlignment="1" applyProtection="1">
      <alignment vertical="center" shrinkToFit="1"/>
      <protection locked="0"/>
    </xf>
    <xf numFmtId="178" fontId="8" fillId="2" borderId="42" xfId="0" applyNumberFormat="1" applyFont="1" applyFill="1" applyBorder="1" applyAlignment="1" applyProtection="1">
      <alignment vertical="center" shrinkToFit="1"/>
      <protection locked="0"/>
    </xf>
    <xf numFmtId="38" fontId="13" fillId="0" borderId="0" xfId="1" applyFont="1" applyAlignment="1">
      <alignment shrinkToFit="1"/>
    </xf>
    <xf numFmtId="38" fontId="14" fillId="0" borderId="0" xfId="1" applyFont="1" applyAlignment="1">
      <alignment shrinkToFit="1"/>
    </xf>
    <xf numFmtId="38" fontId="13" fillId="0" borderId="51" xfId="1" applyFont="1" applyBorder="1" applyAlignment="1">
      <alignment shrinkToFit="1"/>
    </xf>
    <xf numFmtId="38" fontId="13" fillId="0" borderId="52" xfId="1" applyFont="1" applyBorder="1" applyAlignment="1">
      <alignment shrinkToFit="1"/>
    </xf>
    <xf numFmtId="38" fontId="13" fillId="0" borderId="53" xfId="1" applyFont="1" applyBorder="1" applyAlignment="1">
      <alignment shrinkToFit="1"/>
    </xf>
    <xf numFmtId="38" fontId="13" fillId="0" borderId="54" xfId="1" applyFont="1" applyBorder="1" applyAlignment="1">
      <alignment shrinkToFit="1"/>
    </xf>
    <xf numFmtId="38" fontId="13" fillId="0" borderId="55" xfId="1" applyFont="1" applyBorder="1" applyAlignment="1">
      <alignment shrinkToFit="1"/>
    </xf>
    <xf numFmtId="38" fontId="13" fillId="0" borderId="56" xfId="1" applyFont="1" applyBorder="1" applyAlignment="1">
      <alignment shrinkToFit="1"/>
    </xf>
    <xf numFmtId="38" fontId="13" fillId="0" borderId="67" xfId="1" applyFont="1" applyBorder="1" applyAlignment="1">
      <alignment shrinkToFit="1"/>
    </xf>
    <xf numFmtId="38" fontId="13" fillId="0" borderId="68" xfId="1" applyFont="1" applyBorder="1" applyAlignment="1">
      <alignment shrinkToFit="1"/>
    </xf>
    <xf numFmtId="38" fontId="13" fillId="0" borderId="69" xfId="1" applyFont="1" applyBorder="1" applyAlignment="1">
      <alignment shrinkToFit="1"/>
    </xf>
    <xf numFmtId="38" fontId="13" fillId="0" borderId="70" xfId="1" applyFont="1" applyBorder="1" applyAlignment="1">
      <alignment shrinkToFit="1"/>
    </xf>
    <xf numFmtId="38" fontId="13" fillId="0" borderId="71" xfId="1" applyFont="1" applyBorder="1" applyAlignment="1">
      <alignment shrinkToFit="1"/>
    </xf>
    <xf numFmtId="38" fontId="13" fillId="0" borderId="72" xfId="1" applyFont="1" applyBorder="1" applyAlignment="1">
      <alignment shrinkToFit="1"/>
    </xf>
    <xf numFmtId="38" fontId="13" fillId="0" borderId="73" xfId="1" applyFont="1" applyBorder="1" applyAlignment="1">
      <alignment shrinkToFit="1"/>
    </xf>
    <xf numFmtId="38" fontId="13" fillId="0" borderId="74" xfId="1" applyFont="1" applyBorder="1" applyAlignment="1">
      <alignment shrinkToFit="1"/>
    </xf>
    <xf numFmtId="38" fontId="13" fillId="0" borderId="75" xfId="1" applyFont="1" applyBorder="1" applyAlignment="1">
      <alignment shrinkToFit="1"/>
    </xf>
    <xf numFmtId="38" fontId="13" fillId="0" borderId="76" xfId="1" applyFont="1" applyBorder="1" applyAlignment="1">
      <alignment shrinkToFit="1"/>
    </xf>
    <xf numFmtId="38" fontId="13" fillId="0" borderId="77" xfId="1" applyFont="1" applyBorder="1" applyAlignment="1">
      <alignment shrinkToFit="1"/>
    </xf>
    <xf numFmtId="38" fontId="13" fillId="0" borderId="78" xfId="1" applyFont="1" applyBorder="1" applyAlignment="1">
      <alignment shrinkToFit="1"/>
    </xf>
    <xf numFmtId="38" fontId="13" fillId="0" borderId="79" xfId="1" applyFont="1" applyBorder="1" applyAlignment="1">
      <alignment shrinkToFit="1"/>
    </xf>
    <xf numFmtId="38" fontId="13" fillId="0" borderId="80" xfId="1" applyFont="1" applyBorder="1" applyAlignment="1">
      <alignment shrinkToFit="1"/>
    </xf>
    <xf numFmtId="38" fontId="13" fillId="0" borderId="81" xfId="1" applyFont="1" applyBorder="1" applyAlignment="1">
      <alignment shrinkToFit="1"/>
    </xf>
    <xf numFmtId="38" fontId="13" fillId="0" borderId="82" xfId="1" applyFont="1" applyBorder="1" applyAlignment="1">
      <alignment shrinkToFit="1"/>
    </xf>
    <xf numFmtId="38" fontId="13" fillId="0" borderId="83" xfId="1" applyFont="1" applyBorder="1" applyAlignment="1">
      <alignment shrinkToFit="1"/>
    </xf>
    <xf numFmtId="38" fontId="13" fillId="0" borderId="84" xfId="1" applyFont="1" applyBorder="1" applyAlignment="1">
      <alignment shrinkToFit="1"/>
    </xf>
    <xf numFmtId="38" fontId="13" fillId="0" borderId="59" xfId="1" applyFont="1" applyBorder="1" applyAlignment="1">
      <alignment shrinkToFit="1"/>
    </xf>
    <xf numFmtId="38" fontId="13" fillId="0" borderId="60" xfId="1" applyFont="1" applyBorder="1" applyAlignment="1">
      <alignment shrinkToFit="1"/>
    </xf>
    <xf numFmtId="38" fontId="13" fillId="0" borderId="61" xfId="1" applyFont="1" applyBorder="1" applyAlignment="1">
      <alignment shrinkToFit="1"/>
    </xf>
    <xf numFmtId="38" fontId="13" fillId="0" borderId="62" xfId="1" applyFont="1" applyBorder="1" applyAlignment="1">
      <alignment shrinkToFit="1"/>
    </xf>
    <xf numFmtId="38" fontId="13" fillId="0" borderId="63" xfId="1" applyFont="1" applyBorder="1" applyAlignment="1">
      <alignment shrinkToFit="1"/>
    </xf>
    <xf numFmtId="38" fontId="13" fillId="0" borderId="64" xfId="1" applyFont="1" applyBorder="1" applyAlignment="1">
      <alignment shrinkToFit="1"/>
    </xf>
    <xf numFmtId="38" fontId="13" fillId="0" borderId="87" xfId="1" applyFont="1" applyBorder="1" applyAlignment="1">
      <alignment shrinkToFit="1"/>
    </xf>
    <xf numFmtId="38" fontId="13" fillId="0" borderId="88" xfId="1" applyFont="1" applyBorder="1" applyAlignment="1">
      <alignment shrinkToFit="1"/>
    </xf>
    <xf numFmtId="38" fontId="13" fillId="0" borderId="86" xfId="1" applyFont="1" applyBorder="1" applyAlignment="1">
      <alignment shrinkToFit="1"/>
    </xf>
    <xf numFmtId="38" fontId="13" fillId="0" borderId="89" xfId="1" applyFont="1" applyBorder="1" applyAlignment="1">
      <alignment shrinkToFit="1"/>
    </xf>
    <xf numFmtId="38" fontId="13" fillId="0" borderId="90" xfId="1" applyFont="1" applyBorder="1" applyAlignment="1">
      <alignment shrinkToFit="1"/>
    </xf>
    <xf numFmtId="38" fontId="13" fillId="0" borderId="91" xfId="1" applyFont="1" applyBorder="1" applyAlignment="1">
      <alignment shrinkToFit="1"/>
    </xf>
    <xf numFmtId="178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34" xfId="0" applyNumberFormat="1" applyFont="1" applyFill="1" applyBorder="1" applyAlignment="1" applyProtection="1">
      <alignment vertical="center" shrinkToFit="1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38" fontId="1" fillId="0" borderId="51" xfId="1" applyFont="1" applyFill="1" applyBorder="1" applyAlignment="1">
      <alignment shrinkToFit="1"/>
    </xf>
    <xf numFmtId="38" fontId="1" fillId="0" borderId="67" xfId="1" applyFont="1" applyFill="1" applyBorder="1" applyAlignment="1">
      <alignment shrinkToFit="1"/>
    </xf>
    <xf numFmtId="38" fontId="1" fillId="0" borderId="73" xfId="1" applyFont="1" applyFill="1" applyBorder="1" applyAlignment="1">
      <alignment shrinkToFit="1"/>
    </xf>
    <xf numFmtId="38" fontId="1" fillId="0" borderId="79" xfId="1" applyFont="1" applyFill="1" applyBorder="1" applyAlignment="1">
      <alignment shrinkToFit="1"/>
    </xf>
    <xf numFmtId="38" fontId="1" fillId="0" borderId="59" xfId="1" applyFont="1" applyFill="1" applyBorder="1" applyAlignment="1">
      <alignment shrinkToFit="1"/>
    </xf>
    <xf numFmtId="38" fontId="1" fillId="0" borderId="67" xfId="1" applyFont="1" applyBorder="1" applyAlignment="1">
      <alignment shrinkToFit="1"/>
    </xf>
    <xf numFmtId="38" fontId="1" fillId="0" borderId="59" xfId="1" applyFont="1" applyBorder="1" applyAlignment="1">
      <alignment shrinkToFit="1"/>
    </xf>
    <xf numFmtId="38" fontId="18" fillId="0" borderId="59" xfId="1" applyFont="1" applyBorder="1" applyAlignment="1">
      <alignment horizontal="center" shrinkToFit="1"/>
    </xf>
    <xf numFmtId="38" fontId="18" fillId="0" borderId="60" xfId="1" applyFont="1" applyBorder="1" applyAlignment="1">
      <alignment horizontal="center" shrinkToFit="1"/>
    </xf>
    <xf numFmtId="38" fontId="18" fillId="0" borderId="61" xfId="1" applyFont="1" applyBorder="1" applyAlignment="1">
      <alignment horizontal="center" shrinkToFit="1"/>
    </xf>
    <xf numFmtId="38" fontId="18" fillId="0" borderId="62" xfId="1" applyFont="1" applyBorder="1" applyAlignment="1">
      <alignment horizontal="center" shrinkToFit="1"/>
    </xf>
    <xf numFmtId="38" fontId="18" fillId="0" borderId="63" xfId="1" applyFont="1" applyBorder="1" applyAlignment="1">
      <alignment horizontal="center" shrinkToFit="1"/>
    </xf>
    <xf numFmtId="38" fontId="18" fillId="0" borderId="64" xfId="1" applyFont="1" applyBorder="1" applyAlignment="1">
      <alignment horizontal="center" shrinkToFit="1"/>
    </xf>
    <xf numFmtId="177" fontId="9" fillId="4" borderId="2" xfId="0" applyNumberFormat="1" applyFont="1" applyFill="1" applyBorder="1" applyAlignment="1" applyProtection="1">
      <alignment horizontal="center" vertical="center" shrinkToFit="1"/>
      <protection locked="0"/>
    </xf>
    <xf numFmtId="177" fontId="9" fillId="4" borderId="2" xfId="0" applyNumberFormat="1" applyFont="1" applyFill="1" applyBorder="1" applyAlignment="1" applyProtection="1">
      <alignment vertical="center" shrinkToFit="1"/>
      <protection locked="0"/>
    </xf>
    <xf numFmtId="178" fontId="9" fillId="0" borderId="5" xfId="0" applyNumberFormat="1" applyFont="1" applyBorder="1" applyAlignment="1" applyProtection="1">
      <alignment vertical="center" shrinkToFit="1"/>
      <protection locked="0"/>
    </xf>
    <xf numFmtId="178" fontId="19" fillId="0" borderId="5" xfId="0" applyNumberFormat="1" applyFont="1" applyBorder="1" applyAlignment="1" applyProtection="1">
      <alignment vertical="center" shrinkToFit="1"/>
      <protection locked="0"/>
    </xf>
    <xf numFmtId="181" fontId="9" fillId="4" borderId="2" xfId="0" applyNumberFormat="1" applyFont="1" applyFill="1" applyBorder="1" applyAlignment="1" applyProtection="1">
      <alignment vertical="center" shrinkToFit="1"/>
      <protection locked="0"/>
    </xf>
    <xf numFmtId="177" fontId="9" fillId="4" borderId="2" xfId="0" applyNumberFormat="1" applyFont="1" applyFill="1" applyBorder="1" applyAlignment="1">
      <alignment horizontal="center" vertical="center" shrinkToFit="1"/>
    </xf>
    <xf numFmtId="178" fontId="8" fillId="2" borderId="92" xfId="0" applyNumberFormat="1" applyFont="1" applyFill="1" applyBorder="1" applyAlignment="1" applyProtection="1">
      <alignment vertical="center" shrinkToFit="1"/>
      <protection locked="0"/>
    </xf>
    <xf numFmtId="38" fontId="4" fillId="0" borderId="1" xfId="1" applyFont="1" applyBorder="1" applyAlignment="1">
      <alignment horizontal="center" shrinkToFit="1"/>
    </xf>
    <xf numFmtId="38" fontId="14" fillId="0" borderId="49" xfId="1" applyFont="1" applyBorder="1" applyAlignment="1">
      <alignment horizontal="right" vertical="top" shrinkToFit="1"/>
    </xf>
    <xf numFmtId="38" fontId="14" fillId="0" borderId="50" xfId="1" applyFont="1" applyBorder="1" applyAlignment="1">
      <alignment horizontal="right" vertical="top" shrinkToFit="1"/>
    </xf>
    <xf numFmtId="38" fontId="14" fillId="0" borderId="57" xfId="1" applyFont="1" applyBorder="1" applyAlignment="1">
      <alignment horizontal="right" vertical="top" shrinkToFit="1"/>
    </xf>
    <xf numFmtId="38" fontId="14" fillId="0" borderId="58" xfId="1" applyFont="1" applyBorder="1" applyAlignment="1">
      <alignment horizontal="right" vertical="top" shrinkToFit="1"/>
    </xf>
    <xf numFmtId="38" fontId="17" fillId="0" borderId="51" xfId="1" applyFont="1" applyBorder="1" applyAlignment="1">
      <alignment horizontal="center" shrinkToFit="1"/>
    </xf>
    <xf numFmtId="38" fontId="17" fillId="0" borderId="52" xfId="1" applyFont="1" applyBorder="1" applyAlignment="1">
      <alignment horizontal="center" shrinkToFit="1"/>
    </xf>
    <xf numFmtId="38" fontId="17" fillId="0" borderId="53" xfId="1" applyFont="1" applyBorder="1" applyAlignment="1">
      <alignment horizontal="center" shrinkToFit="1"/>
    </xf>
    <xf numFmtId="38" fontId="17" fillId="0" borderId="54" xfId="1" applyFont="1" applyBorder="1" applyAlignment="1">
      <alignment horizontal="center" shrinkToFit="1"/>
    </xf>
    <xf numFmtId="38" fontId="17" fillId="0" borderId="55" xfId="1" applyFont="1" applyBorder="1" applyAlignment="1">
      <alignment horizontal="center" shrinkToFit="1"/>
    </xf>
    <xf numFmtId="38" fontId="1" fillId="0" borderId="86" xfId="1" applyFont="1" applyBorder="1" applyAlignment="1">
      <alignment horizontal="center" shrinkToFit="1"/>
    </xf>
    <xf numFmtId="38" fontId="1" fillId="0" borderId="87" xfId="1" applyFont="1" applyBorder="1" applyAlignment="1">
      <alignment horizontal="center" shrinkToFit="1"/>
    </xf>
    <xf numFmtId="38" fontId="18" fillId="0" borderId="56" xfId="1" applyFont="1" applyBorder="1" applyAlignment="1">
      <alignment horizontal="center" shrinkToFit="1"/>
    </xf>
    <xf numFmtId="38" fontId="18" fillId="0" borderId="54" xfId="1" applyFont="1" applyBorder="1" applyAlignment="1">
      <alignment horizontal="center" shrinkToFit="1"/>
    </xf>
    <xf numFmtId="38" fontId="16" fillId="0" borderId="65" xfId="1" applyFont="1" applyBorder="1" applyAlignment="1">
      <alignment horizontal="center" vertical="center" textRotation="255" shrinkToFit="1"/>
    </xf>
    <xf numFmtId="38" fontId="16" fillId="0" borderId="66" xfId="1" applyFont="1" applyBorder="1" applyAlignment="1">
      <alignment horizontal="center" vertical="center" textRotation="255" shrinkToFit="1"/>
    </xf>
    <xf numFmtId="38" fontId="16" fillId="0" borderId="85" xfId="1" applyFont="1" applyBorder="1" applyAlignment="1">
      <alignment horizontal="center" vertical="center" textRotation="255" shrinkToFit="1"/>
    </xf>
    <xf numFmtId="38" fontId="16" fillId="0" borderId="81" xfId="1" applyFont="1" applyBorder="1" applyAlignment="1">
      <alignment horizontal="center" vertical="center" textRotation="255" shrinkToFit="1"/>
    </xf>
    <xf numFmtId="38" fontId="16" fillId="0" borderId="69" xfId="1" applyFont="1" applyBorder="1" applyAlignment="1">
      <alignment horizontal="center" vertical="center" textRotation="255" shrinkToFit="1"/>
    </xf>
    <xf numFmtId="38" fontId="16" fillId="0" borderId="75" xfId="1" applyFont="1" applyBorder="1" applyAlignment="1">
      <alignment horizontal="center" vertical="center" textRotation="255" shrinkToFit="1"/>
    </xf>
    <xf numFmtId="38" fontId="16" fillId="0" borderId="53" xfId="1" applyFont="1" applyBorder="1" applyAlignment="1">
      <alignment horizontal="center" vertical="center" textRotation="255" shrinkToFit="1"/>
    </xf>
    <xf numFmtId="38" fontId="16" fillId="0" borderId="61" xfId="1" applyFont="1" applyBorder="1" applyAlignment="1">
      <alignment horizontal="center" vertical="center" textRotation="255" shrinkToFit="1"/>
    </xf>
    <xf numFmtId="176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0" xfId="0" applyNumberFormat="1" applyFont="1" applyFill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6" xfId="0" applyNumberFormat="1" applyFont="1" applyFill="1" applyBorder="1" applyAlignment="1" applyProtection="1">
      <alignment shrinkToFit="1"/>
      <protection locked="0"/>
    </xf>
    <xf numFmtId="49" fontId="0" fillId="2" borderId="6" xfId="0" applyNumberFormat="1" applyFill="1" applyBorder="1" applyAlignment="1" applyProtection="1">
      <alignment horizontal="center" shrinkToFit="1"/>
      <protection locked="0"/>
    </xf>
    <xf numFmtId="49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5" xfId="0" applyNumberFormat="1" applyFont="1" applyFill="1" applyBorder="1" applyAlignment="1" applyProtection="1">
      <alignment horizontal="center" vertical="center" shrinkToFit="1"/>
      <protection locked="0"/>
    </xf>
    <xf numFmtId="182" fontId="5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9" fillId="4" borderId="3" xfId="0" applyNumberFormat="1" applyFont="1" applyFill="1" applyBorder="1" applyAlignment="1" applyProtection="1">
      <alignment horizontal="center" vertical="center" shrinkToFit="1"/>
      <protection locked="0"/>
    </xf>
    <xf numFmtId="176" fontId="9" fillId="4" borderId="4" xfId="0" applyNumberFormat="1" applyFont="1" applyFill="1" applyBorder="1" applyAlignment="1" applyProtection="1">
      <alignment horizontal="center" vertical="center" shrinkToFit="1"/>
      <protection locked="0"/>
    </xf>
    <xf numFmtId="176" fontId="9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Alignment="1" applyProtection="1">
      <alignment shrinkToFit="1"/>
      <protection locked="0"/>
    </xf>
    <xf numFmtId="49" fontId="0" fillId="2" borderId="0" xfId="0" applyNumberFormat="1" applyFill="1" applyAlignment="1" applyProtection="1">
      <alignment horizontal="center" shrinkToFit="1"/>
      <protection locked="0"/>
    </xf>
    <xf numFmtId="49" fontId="6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6" xfId="0" applyNumberFormat="1" applyFont="1" applyFill="1" applyBorder="1" applyAlignment="1" applyProtection="1">
      <alignment vertical="center" shrinkToFit="1"/>
      <protection locked="0"/>
    </xf>
    <xf numFmtId="49" fontId="6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0" applyNumberFormat="1" applyFont="1" applyFill="1" applyBorder="1" applyAlignment="1" applyProtection="1">
      <alignment vertical="center" shrinkToFit="1"/>
      <protection locked="0"/>
    </xf>
    <xf numFmtId="176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176" fontId="7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0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3" xfId="0" applyNumberFormat="1" applyFont="1" applyFill="1" applyBorder="1" applyAlignment="1" applyProtection="1">
      <alignment horizontal="center" vertical="center"/>
      <protection locked="0"/>
    </xf>
    <xf numFmtId="176" fontId="6" fillId="3" borderId="4" xfId="0" applyNumberFormat="1" applyFont="1" applyFill="1" applyBorder="1" applyAlignment="1" applyProtection="1">
      <alignment horizontal="center" vertical="center"/>
      <protection locked="0"/>
    </xf>
    <xf numFmtId="176" fontId="6" fillId="3" borderId="5" xfId="0" applyNumberFormat="1" applyFont="1" applyFill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4" xfId="0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5" xfId="0" applyNumberFormat="1" applyFont="1" applyBorder="1" applyAlignment="1" applyProtection="1">
      <alignment horizontal="center" vertical="center" textRotation="255" shrinkToFit="1"/>
      <protection locked="0"/>
    </xf>
    <xf numFmtId="49" fontId="9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5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176" fontId="7" fillId="2" borderId="14" xfId="0" applyNumberFormat="1" applyFont="1" applyFill="1" applyBorder="1" applyAlignment="1" applyProtection="1">
      <alignment horizontal="right" vertical="center"/>
      <protection locked="0"/>
    </xf>
    <xf numFmtId="176" fontId="7" fillId="2" borderId="1" xfId="0" applyNumberFormat="1" applyFont="1" applyFill="1" applyBorder="1" applyAlignment="1" applyProtection="1">
      <alignment horizontal="right" vertical="center"/>
      <protection locked="0"/>
    </xf>
    <xf numFmtId="176" fontId="7" fillId="2" borderId="15" xfId="0" applyNumberFormat="1" applyFont="1" applyFill="1" applyBorder="1" applyAlignment="1" applyProtection="1">
      <alignment horizontal="right" vertical="center"/>
      <protection locked="0"/>
    </xf>
    <xf numFmtId="176" fontId="7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1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7" fillId="2" borderId="19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7" fillId="2" borderId="12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41" xfId="0" applyNumberFormat="1" applyFont="1" applyBorder="1" applyAlignment="1" applyProtection="1">
      <alignment horizontal="center" vertical="center" shrinkToFit="1"/>
      <protection locked="0"/>
    </xf>
    <xf numFmtId="49" fontId="5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8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3" xfId="0" applyNumberFormat="1" applyFont="1" applyFill="1" applyBorder="1" applyAlignment="1" applyProtection="1">
      <alignment vertical="center" shrinkToFit="1"/>
      <protection locked="0"/>
    </xf>
    <xf numFmtId="176" fontId="6" fillId="2" borderId="4" xfId="0" applyNumberFormat="1" applyFont="1" applyFill="1" applyBorder="1" applyAlignment="1" applyProtection="1">
      <alignment vertical="center" shrinkToFit="1"/>
      <protection locked="0"/>
    </xf>
    <xf numFmtId="176" fontId="6" fillId="2" borderId="5" xfId="0" applyNumberFormat="1" applyFont="1" applyFill="1" applyBorder="1" applyAlignment="1" applyProtection="1">
      <alignment vertical="center" shrinkToFit="1"/>
      <protection locked="0"/>
    </xf>
    <xf numFmtId="176" fontId="9" fillId="4" borderId="2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10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136070</xdr:colOff>
      <xdr:row>5</xdr:row>
      <xdr:rowOff>136073</xdr:rowOff>
    </xdr:from>
    <xdr:to>
      <xdr:col>13</xdr:col>
      <xdr:colOff>136070</xdr:colOff>
      <xdr:row>19</xdr:row>
      <xdr:rowOff>235073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531427" y="1945823"/>
          <a:ext cx="0" cy="35280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122463</xdr:colOff>
      <xdr:row>10</xdr:row>
      <xdr:rowOff>149679</xdr:rowOff>
    </xdr:from>
    <xdr:to>
      <xdr:col>19</xdr:col>
      <xdr:colOff>122463</xdr:colOff>
      <xdr:row>13</xdr:row>
      <xdr:rowOff>242893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9593034" y="3184072"/>
          <a:ext cx="0" cy="8280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122456</xdr:colOff>
      <xdr:row>5</xdr:row>
      <xdr:rowOff>122464</xdr:rowOff>
    </xdr:from>
    <xdr:to>
      <xdr:col>13</xdr:col>
      <xdr:colOff>122456</xdr:colOff>
      <xdr:row>14</xdr:row>
      <xdr:rowOff>6107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6517813" y="1932214"/>
          <a:ext cx="0" cy="20880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108856</xdr:colOff>
      <xdr:row>5</xdr:row>
      <xdr:rowOff>136070</xdr:rowOff>
    </xdr:from>
    <xdr:to>
      <xdr:col>19</xdr:col>
      <xdr:colOff>108856</xdr:colOff>
      <xdr:row>9</xdr:row>
      <xdr:rowOff>236356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9579427" y="1945820"/>
          <a:ext cx="0" cy="10800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81648</xdr:colOff>
      <xdr:row>28</xdr:row>
      <xdr:rowOff>81642</xdr:rowOff>
    </xdr:from>
    <xdr:ext cx="265329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148698" y="2386692"/>
          <a:ext cx="2653290" cy="27571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●安曇野：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430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は北安曇郡、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は大町市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showZeros="0" tabSelected="1" view="pageBreakPreview" zoomScale="95" zoomScaleNormal="100" zoomScaleSheetLayoutView="95" workbookViewId="0">
      <pane xSplit="2" ySplit="3" topLeftCell="C4" activePane="bottomRight" state="frozen"/>
      <selection activeCell="AB33" sqref="AB33"/>
      <selection pane="topRight" activeCell="AB33" sqref="AB33"/>
      <selection pane="bottomLeft" activeCell="AB33" sqref="AB33"/>
      <selection pane="bottomRight" activeCell="AB33" sqref="AB33"/>
    </sheetView>
  </sheetViews>
  <sheetFormatPr defaultColWidth="9" defaultRowHeight="13" x14ac:dyDescent="0.2"/>
  <cols>
    <col min="1" max="1" width="3.7265625" style="130" customWidth="1"/>
    <col min="2" max="2" width="16.36328125" style="130" customWidth="1"/>
    <col min="3" max="16" width="7.6328125" style="130" customWidth="1"/>
    <col min="17" max="18" width="8.08984375" style="130" customWidth="1"/>
    <col min="19" max="16384" width="9" style="130"/>
  </cols>
  <sheetData>
    <row r="1" spans="1:18" ht="23.25" customHeight="1" x14ac:dyDescent="0.25">
      <c r="A1" s="192" t="s">
        <v>411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spans="1:18" s="131" customFormat="1" ht="17.149999999999999" customHeight="1" x14ac:dyDescent="0.2">
      <c r="A2" s="193" t="s">
        <v>365</v>
      </c>
      <c r="B2" s="194"/>
      <c r="C2" s="197" t="s">
        <v>366</v>
      </c>
      <c r="D2" s="198"/>
      <c r="E2" s="199" t="s">
        <v>369</v>
      </c>
      <c r="F2" s="200"/>
      <c r="G2" s="199" t="s">
        <v>367</v>
      </c>
      <c r="H2" s="200"/>
      <c r="I2" s="199" t="s">
        <v>368</v>
      </c>
      <c r="J2" s="200"/>
      <c r="K2" s="201" t="s">
        <v>370</v>
      </c>
      <c r="L2" s="198"/>
      <c r="M2" s="199" t="s">
        <v>286</v>
      </c>
      <c r="N2" s="200"/>
      <c r="O2" s="201" t="s">
        <v>371</v>
      </c>
      <c r="P2" s="200"/>
      <c r="Q2" s="204" t="s">
        <v>372</v>
      </c>
      <c r="R2" s="205"/>
    </row>
    <row r="3" spans="1:18" s="131" customFormat="1" ht="17.149999999999999" customHeight="1" x14ac:dyDescent="0.2">
      <c r="A3" s="195"/>
      <c r="B3" s="196"/>
      <c r="C3" s="179" t="s">
        <v>373</v>
      </c>
      <c r="D3" s="180" t="s">
        <v>374</v>
      </c>
      <c r="E3" s="181" t="s">
        <v>373</v>
      </c>
      <c r="F3" s="182" t="s">
        <v>374</v>
      </c>
      <c r="G3" s="181" t="s">
        <v>373</v>
      </c>
      <c r="H3" s="182" t="s">
        <v>374</v>
      </c>
      <c r="I3" s="181" t="s">
        <v>373</v>
      </c>
      <c r="J3" s="182" t="s">
        <v>374</v>
      </c>
      <c r="K3" s="183" t="s">
        <v>373</v>
      </c>
      <c r="L3" s="180" t="s">
        <v>374</v>
      </c>
      <c r="M3" s="181" t="s">
        <v>373</v>
      </c>
      <c r="N3" s="182" t="s">
        <v>374</v>
      </c>
      <c r="O3" s="183" t="s">
        <v>373</v>
      </c>
      <c r="P3" s="182" t="s">
        <v>374</v>
      </c>
      <c r="Q3" s="184" t="s">
        <v>373</v>
      </c>
      <c r="R3" s="182" t="s">
        <v>374</v>
      </c>
    </row>
    <row r="4" spans="1:18" ht="17.149999999999999" customHeight="1" x14ac:dyDescent="0.2">
      <c r="A4" s="206" t="s">
        <v>375</v>
      </c>
      <c r="B4" s="172" t="s">
        <v>376</v>
      </c>
      <c r="C4" s="132">
        <f>北信1!E22</f>
        <v>400</v>
      </c>
      <c r="D4" s="133">
        <f>北信1!F22</f>
        <v>0</v>
      </c>
      <c r="E4" s="134">
        <f>北信1!K22</f>
        <v>6550</v>
      </c>
      <c r="F4" s="135">
        <f>北信1!L22</f>
        <v>0</v>
      </c>
      <c r="G4" s="134"/>
      <c r="H4" s="135"/>
      <c r="I4" s="134"/>
      <c r="J4" s="135"/>
      <c r="K4" s="136">
        <f>北信1!W22</f>
        <v>85990</v>
      </c>
      <c r="L4" s="133">
        <f>北信1!X22</f>
        <v>0</v>
      </c>
      <c r="M4" s="134"/>
      <c r="N4" s="135"/>
      <c r="O4" s="136">
        <f>北信1!AC22</f>
        <v>3840</v>
      </c>
      <c r="P4" s="135">
        <f>北信1!AD22</f>
        <v>0</v>
      </c>
      <c r="Q4" s="137">
        <f>SUM(C4,E4,G4,I4,K4,M4,O4)</f>
        <v>96780</v>
      </c>
      <c r="R4" s="135">
        <f>SUM(D4,F4,H4,J4,L4,N4,P4)</f>
        <v>0</v>
      </c>
    </row>
    <row r="5" spans="1:18" ht="17.149999999999999" customHeight="1" x14ac:dyDescent="0.2">
      <c r="A5" s="207"/>
      <c r="B5" s="173" t="s">
        <v>377</v>
      </c>
      <c r="C5" s="138"/>
      <c r="D5" s="139"/>
      <c r="E5" s="140">
        <f>北信1!K28</f>
        <v>1180</v>
      </c>
      <c r="F5" s="141">
        <f>北信1!L28</f>
        <v>0</v>
      </c>
      <c r="G5" s="140"/>
      <c r="H5" s="141"/>
      <c r="I5" s="140"/>
      <c r="J5" s="141"/>
      <c r="K5" s="142">
        <f>北信1!W28</f>
        <v>11130</v>
      </c>
      <c r="L5" s="139">
        <f>北信1!X28</f>
        <v>0</v>
      </c>
      <c r="M5" s="140"/>
      <c r="N5" s="141"/>
      <c r="O5" s="142"/>
      <c r="P5" s="141"/>
      <c r="Q5" s="143">
        <f t="shared" ref="Q5:Q35" si="0">SUM(C5,E5,G5,I5,K5,M5,O5)</f>
        <v>12310</v>
      </c>
      <c r="R5" s="141">
        <f t="shared" ref="R5:R35" si="1">SUM(D5,F5,H5,J5,L5,N5,P5)</f>
        <v>0</v>
      </c>
    </row>
    <row r="6" spans="1:18" ht="17.149999999999999" customHeight="1" x14ac:dyDescent="0.2">
      <c r="A6" s="207"/>
      <c r="B6" s="173" t="s">
        <v>378</v>
      </c>
      <c r="C6" s="138"/>
      <c r="D6" s="139"/>
      <c r="E6" s="140">
        <f>北信1!K34</f>
        <v>180</v>
      </c>
      <c r="F6" s="141">
        <f>北信1!L34</f>
        <v>0</v>
      </c>
      <c r="G6" s="140"/>
      <c r="H6" s="141"/>
      <c r="I6" s="140"/>
      <c r="J6" s="141"/>
      <c r="K6" s="142">
        <f>北信1!W34</f>
        <v>2960</v>
      </c>
      <c r="L6" s="139">
        <f>北信1!X34</f>
        <v>0</v>
      </c>
      <c r="M6" s="140"/>
      <c r="N6" s="141"/>
      <c r="O6" s="142">
        <f>北信1!AC34</f>
        <v>1280</v>
      </c>
      <c r="P6" s="141">
        <f>北信1!AD34</f>
        <v>0</v>
      </c>
      <c r="Q6" s="143">
        <f t="shared" si="0"/>
        <v>4420</v>
      </c>
      <c r="R6" s="141">
        <f t="shared" si="1"/>
        <v>0</v>
      </c>
    </row>
    <row r="7" spans="1:18" ht="17.149999999999999" customHeight="1" x14ac:dyDescent="0.2">
      <c r="A7" s="207"/>
      <c r="B7" s="173" t="s">
        <v>379</v>
      </c>
      <c r="C7" s="138"/>
      <c r="D7" s="139"/>
      <c r="E7" s="140"/>
      <c r="F7" s="141"/>
      <c r="G7" s="140"/>
      <c r="H7" s="141"/>
      <c r="I7" s="140"/>
      <c r="J7" s="141"/>
      <c r="K7" s="142"/>
      <c r="L7" s="139"/>
      <c r="M7" s="140"/>
      <c r="N7" s="141"/>
      <c r="O7" s="142">
        <f>北信2!AC11</f>
        <v>5500</v>
      </c>
      <c r="P7" s="141">
        <f>北信2!AD11</f>
        <v>0</v>
      </c>
      <c r="Q7" s="143">
        <f t="shared" si="0"/>
        <v>5500</v>
      </c>
      <c r="R7" s="141">
        <f t="shared" si="1"/>
        <v>0</v>
      </c>
    </row>
    <row r="8" spans="1:18" ht="17.149999999999999" customHeight="1" x14ac:dyDescent="0.2">
      <c r="A8" s="207"/>
      <c r="B8" s="173" t="s">
        <v>380</v>
      </c>
      <c r="C8" s="138"/>
      <c r="D8" s="139"/>
      <c r="E8" s="140"/>
      <c r="F8" s="141"/>
      <c r="G8" s="140"/>
      <c r="H8" s="141"/>
      <c r="I8" s="140"/>
      <c r="J8" s="141"/>
      <c r="K8" s="142"/>
      <c r="L8" s="139"/>
      <c r="M8" s="140"/>
      <c r="N8" s="141"/>
      <c r="O8" s="142">
        <f>北信2!AC19</f>
        <v>10680</v>
      </c>
      <c r="P8" s="141">
        <f>北信2!AD19</f>
        <v>0</v>
      </c>
      <c r="Q8" s="143">
        <f t="shared" si="0"/>
        <v>10680</v>
      </c>
      <c r="R8" s="141">
        <f t="shared" si="1"/>
        <v>0</v>
      </c>
    </row>
    <row r="9" spans="1:18" ht="17.149999999999999" customHeight="1" x14ac:dyDescent="0.2">
      <c r="A9" s="207"/>
      <c r="B9" s="173" t="s">
        <v>381</v>
      </c>
      <c r="C9" s="138"/>
      <c r="D9" s="139"/>
      <c r="E9" s="140"/>
      <c r="F9" s="141"/>
      <c r="G9" s="140"/>
      <c r="H9" s="141"/>
      <c r="I9" s="140"/>
      <c r="J9" s="141"/>
      <c r="K9" s="142"/>
      <c r="L9" s="139"/>
      <c r="M9" s="140"/>
      <c r="N9" s="141"/>
      <c r="O9" s="142">
        <f>北信2!AC29</f>
        <v>5870</v>
      </c>
      <c r="P9" s="141">
        <f>北信2!AD29</f>
        <v>0</v>
      </c>
      <c r="Q9" s="143">
        <f t="shared" si="0"/>
        <v>5870</v>
      </c>
      <c r="R9" s="141">
        <f t="shared" si="1"/>
        <v>0</v>
      </c>
    </row>
    <row r="10" spans="1:18" ht="17.149999999999999" customHeight="1" x14ac:dyDescent="0.2">
      <c r="A10" s="207"/>
      <c r="B10" s="173" t="s">
        <v>382</v>
      </c>
      <c r="C10" s="138"/>
      <c r="D10" s="139"/>
      <c r="E10" s="140"/>
      <c r="F10" s="141"/>
      <c r="G10" s="140"/>
      <c r="H10" s="141"/>
      <c r="I10" s="140"/>
      <c r="J10" s="141"/>
      <c r="K10" s="142"/>
      <c r="L10" s="139"/>
      <c r="M10" s="140"/>
      <c r="N10" s="141"/>
      <c r="O10" s="142">
        <f>北信3!AC11</f>
        <v>3800</v>
      </c>
      <c r="P10" s="141">
        <f>北信3!AD11</f>
        <v>0</v>
      </c>
      <c r="Q10" s="143">
        <f t="shared" si="0"/>
        <v>3800</v>
      </c>
      <c r="R10" s="141">
        <f t="shared" si="1"/>
        <v>0</v>
      </c>
    </row>
    <row r="11" spans="1:18" ht="17.149999999999999" customHeight="1" x14ac:dyDescent="0.2">
      <c r="A11" s="207"/>
      <c r="B11" s="173" t="s">
        <v>383</v>
      </c>
      <c r="C11" s="138"/>
      <c r="D11" s="139"/>
      <c r="E11" s="140"/>
      <c r="F11" s="141"/>
      <c r="G11" s="140"/>
      <c r="H11" s="141"/>
      <c r="I11" s="140"/>
      <c r="J11" s="141"/>
      <c r="K11" s="142"/>
      <c r="L11" s="139"/>
      <c r="M11" s="140"/>
      <c r="N11" s="141"/>
      <c r="O11" s="142">
        <f>北信3!AC17</f>
        <v>290</v>
      </c>
      <c r="P11" s="141">
        <f>北信3!AD17</f>
        <v>0</v>
      </c>
      <c r="Q11" s="143">
        <f t="shared" si="0"/>
        <v>290</v>
      </c>
      <c r="R11" s="141">
        <f t="shared" si="1"/>
        <v>0</v>
      </c>
    </row>
    <row r="12" spans="1:18" ht="17.149999999999999" customHeight="1" x14ac:dyDescent="0.2">
      <c r="A12" s="207"/>
      <c r="B12" s="174" t="s">
        <v>384</v>
      </c>
      <c r="C12" s="144"/>
      <c r="D12" s="145"/>
      <c r="E12" s="146">
        <f>北信3!K28</f>
        <v>1420</v>
      </c>
      <c r="F12" s="147">
        <f>北信3!L28</f>
        <v>0</v>
      </c>
      <c r="G12" s="146"/>
      <c r="H12" s="147"/>
      <c r="I12" s="146"/>
      <c r="J12" s="147"/>
      <c r="K12" s="148">
        <f>北信3!W28</f>
        <v>13760</v>
      </c>
      <c r="L12" s="145">
        <f>北信3!X28</f>
        <v>0</v>
      </c>
      <c r="M12" s="146"/>
      <c r="N12" s="147"/>
      <c r="O12" s="148"/>
      <c r="P12" s="147"/>
      <c r="Q12" s="149">
        <f t="shared" si="0"/>
        <v>15180</v>
      </c>
      <c r="R12" s="147">
        <f t="shared" si="1"/>
        <v>0</v>
      </c>
    </row>
    <row r="13" spans="1:18" ht="17.149999999999999" customHeight="1" x14ac:dyDescent="0.2">
      <c r="A13" s="206" t="s">
        <v>385</v>
      </c>
      <c r="B13" s="172" t="s">
        <v>386</v>
      </c>
      <c r="C13" s="132"/>
      <c r="D13" s="133"/>
      <c r="E13" s="134">
        <f>東信1!E8</f>
        <v>630</v>
      </c>
      <c r="F13" s="135">
        <f>東信1!F8</f>
        <v>0</v>
      </c>
      <c r="G13" s="134"/>
      <c r="H13" s="135"/>
      <c r="I13" s="134"/>
      <c r="J13" s="135"/>
      <c r="K13" s="136">
        <f>東信1!K8</f>
        <v>3050</v>
      </c>
      <c r="L13" s="133">
        <f>東信1!L8</f>
        <v>0</v>
      </c>
      <c r="M13" s="134"/>
      <c r="N13" s="135"/>
      <c r="O13" s="136"/>
      <c r="P13" s="135"/>
      <c r="Q13" s="137">
        <f t="shared" si="0"/>
        <v>3680</v>
      </c>
      <c r="R13" s="135">
        <f t="shared" si="1"/>
        <v>0</v>
      </c>
    </row>
    <row r="14" spans="1:18" ht="17.149999999999999" customHeight="1" x14ac:dyDescent="0.2">
      <c r="A14" s="207"/>
      <c r="B14" s="175" t="s">
        <v>387</v>
      </c>
      <c r="C14" s="150"/>
      <c r="D14" s="151"/>
      <c r="E14" s="152">
        <f>東信1!E26</f>
        <v>6300</v>
      </c>
      <c r="F14" s="153">
        <f>東信1!F26</f>
        <v>0</v>
      </c>
      <c r="G14" s="152"/>
      <c r="H14" s="153"/>
      <c r="I14" s="152"/>
      <c r="J14" s="153"/>
      <c r="K14" s="154">
        <f>東信1!W26</f>
        <v>31110</v>
      </c>
      <c r="L14" s="151">
        <f>東信1!X26</f>
        <v>0</v>
      </c>
      <c r="M14" s="152"/>
      <c r="N14" s="153"/>
      <c r="O14" s="154">
        <f>東信1!AC26</f>
        <v>8010</v>
      </c>
      <c r="P14" s="153">
        <f>東信1!AD26</f>
        <v>0</v>
      </c>
      <c r="Q14" s="155">
        <f t="shared" si="0"/>
        <v>45420</v>
      </c>
      <c r="R14" s="153">
        <f t="shared" si="1"/>
        <v>0</v>
      </c>
    </row>
    <row r="15" spans="1:18" ht="17.149999999999999" customHeight="1" x14ac:dyDescent="0.2">
      <c r="A15" s="207"/>
      <c r="B15" s="173" t="s">
        <v>388</v>
      </c>
      <c r="C15" s="138"/>
      <c r="D15" s="139"/>
      <c r="E15" s="140">
        <f>東信1!E33</f>
        <v>400</v>
      </c>
      <c r="F15" s="141">
        <f>東信1!F33</f>
        <v>0</v>
      </c>
      <c r="G15" s="140"/>
      <c r="H15" s="141"/>
      <c r="I15" s="140"/>
      <c r="J15" s="141"/>
      <c r="K15" s="142">
        <f>東信1!K33</f>
        <v>6590</v>
      </c>
      <c r="L15" s="139">
        <f>東信1!L33</f>
        <v>0</v>
      </c>
      <c r="M15" s="140"/>
      <c r="N15" s="141"/>
      <c r="O15" s="142"/>
      <c r="P15" s="141"/>
      <c r="Q15" s="143">
        <f t="shared" si="0"/>
        <v>6990</v>
      </c>
      <c r="R15" s="141">
        <f t="shared" si="1"/>
        <v>0</v>
      </c>
    </row>
    <row r="16" spans="1:18" ht="17.149999999999999" customHeight="1" x14ac:dyDescent="0.2">
      <c r="A16" s="207"/>
      <c r="B16" s="173" t="s">
        <v>389</v>
      </c>
      <c r="C16" s="138"/>
      <c r="D16" s="139"/>
      <c r="E16" s="140">
        <f>東信1!E40</f>
        <v>1130</v>
      </c>
      <c r="F16" s="141">
        <f>東信1!F40</f>
        <v>0</v>
      </c>
      <c r="G16" s="140"/>
      <c r="H16" s="141"/>
      <c r="I16" s="140"/>
      <c r="J16" s="141"/>
      <c r="K16" s="142">
        <f>東信1!K40</f>
        <v>7850</v>
      </c>
      <c r="L16" s="139">
        <f>東信1!L40</f>
        <v>0</v>
      </c>
      <c r="M16" s="140"/>
      <c r="N16" s="141"/>
      <c r="O16" s="142"/>
      <c r="P16" s="141"/>
      <c r="Q16" s="143">
        <f t="shared" si="0"/>
        <v>8980</v>
      </c>
      <c r="R16" s="141">
        <f t="shared" si="1"/>
        <v>0</v>
      </c>
    </row>
    <row r="17" spans="1:18" ht="17.149999999999999" customHeight="1" x14ac:dyDescent="0.2">
      <c r="A17" s="207"/>
      <c r="B17" s="173" t="s">
        <v>390</v>
      </c>
      <c r="C17" s="138"/>
      <c r="D17" s="139"/>
      <c r="E17" s="140">
        <f>東信2!E8</f>
        <v>1100</v>
      </c>
      <c r="F17" s="141">
        <f>東信2!F8</f>
        <v>0</v>
      </c>
      <c r="G17" s="140"/>
      <c r="H17" s="141"/>
      <c r="I17" s="140"/>
      <c r="J17" s="141"/>
      <c r="K17" s="142">
        <f>東信2!W8</f>
        <v>2640</v>
      </c>
      <c r="L17" s="139">
        <f>東信2!X8</f>
        <v>0</v>
      </c>
      <c r="M17" s="140"/>
      <c r="N17" s="141"/>
      <c r="O17" s="142">
        <f>東信2!AC8</f>
        <v>4710</v>
      </c>
      <c r="P17" s="141">
        <f>東信2!AD8</f>
        <v>0</v>
      </c>
      <c r="Q17" s="143">
        <f t="shared" si="0"/>
        <v>8450</v>
      </c>
      <c r="R17" s="141">
        <f t="shared" si="1"/>
        <v>0</v>
      </c>
    </row>
    <row r="18" spans="1:18" ht="17.149999999999999" customHeight="1" x14ac:dyDescent="0.2">
      <c r="A18" s="207"/>
      <c r="B18" s="173" t="s">
        <v>391</v>
      </c>
      <c r="C18" s="138"/>
      <c r="D18" s="139"/>
      <c r="E18" s="140">
        <f>東信2!E21</f>
        <v>6970</v>
      </c>
      <c r="F18" s="141">
        <f>東信2!F21</f>
        <v>0</v>
      </c>
      <c r="G18" s="140"/>
      <c r="H18" s="141"/>
      <c r="I18" s="140"/>
      <c r="J18" s="141"/>
      <c r="K18" s="142">
        <f>東信2!W21</f>
        <v>22590</v>
      </c>
      <c r="L18" s="139">
        <f>東信2!X21</f>
        <v>0</v>
      </c>
      <c r="M18" s="140"/>
      <c r="N18" s="141"/>
      <c r="O18" s="142"/>
      <c r="P18" s="141"/>
      <c r="Q18" s="143">
        <f t="shared" si="0"/>
        <v>29560</v>
      </c>
      <c r="R18" s="141">
        <f t="shared" si="1"/>
        <v>0</v>
      </c>
    </row>
    <row r="19" spans="1:18" ht="17.149999999999999" customHeight="1" x14ac:dyDescent="0.2">
      <c r="A19" s="208"/>
      <c r="B19" s="176" t="s">
        <v>392</v>
      </c>
      <c r="C19" s="156"/>
      <c r="D19" s="157"/>
      <c r="E19" s="158"/>
      <c r="F19" s="159"/>
      <c r="G19" s="158"/>
      <c r="H19" s="159"/>
      <c r="I19" s="158"/>
      <c r="J19" s="159"/>
      <c r="K19" s="160">
        <f>東信2!W31</f>
        <v>2700</v>
      </c>
      <c r="L19" s="157">
        <f>東信2!X31</f>
        <v>0</v>
      </c>
      <c r="M19" s="158"/>
      <c r="N19" s="159"/>
      <c r="O19" s="160">
        <f>東信2!AC31</f>
        <v>3320</v>
      </c>
      <c r="P19" s="159">
        <f>東信2!AD31</f>
        <v>0</v>
      </c>
      <c r="Q19" s="161">
        <f t="shared" si="0"/>
        <v>6020</v>
      </c>
      <c r="R19" s="159">
        <f t="shared" si="1"/>
        <v>0</v>
      </c>
    </row>
    <row r="20" spans="1:18" ht="17.149999999999999" customHeight="1" x14ac:dyDescent="0.2">
      <c r="A20" s="209" t="s">
        <v>393</v>
      </c>
      <c r="B20" s="175" t="s">
        <v>394</v>
      </c>
      <c r="C20" s="150">
        <f>中信1!E16</f>
        <v>2370</v>
      </c>
      <c r="D20" s="151">
        <f>中信1!F16</f>
        <v>0</v>
      </c>
      <c r="E20" s="152">
        <f>中信1!K16</f>
        <v>6020</v>
      </c>
      <c r="F20" s="135">
        <f>中信1!L16</f>
        <v>0</v>
      </c>
      <c r="G20" s="152"/>
      <c r="H20" s="135"/>
      <c r="I20" s="152"/>
      <c r="J20" s="153"/>
      <c r="K20" s="154">
        <f>中信1!W16</f>
        <v>34440</v>
      </c>
      <c r="L20" s="151">
        <f>中信1!X16</f>
        <v>0</v>
      </c>
      <c r="M20" s="152"/>
      <c r="N20" s="153"/>
      <c r="O20" s="154">
        <f>中信1!AC16</f>
        <v>7050</v>
      </c>
      <c r="P20" s="135">
        <f>中信1!AD16</f>
        <v>0</v>
      </c>
      <c r="Q20" s="155">
        <f t="shared" si="0"/>
        <v>49880</v>
      </c>
      <c r="R20" s="153">
        <f t="shared" si="1"/>
        <v>0</v>
      </c>
    </row>
    <row r="21" spans="1:18" ht="17.149999999999999" customHeight="1" x14ac:dyDescent="0.2">
      <c r="A21" s="210"/>
      <c r="B21" s="173" t="s">
        <v>395</v>
      </c>
      <c r="C21" s="138">
        <f>中信1!E23</f>
        <v>590</v>
      </c>
      <c r="D21" s="139">
        <f>中信1!F23</f>
        <v>0</v>
      </c>
      <c r="E21" s="140">
        <f>中信1!K23</f>
        <v>2420</v>
      </c>
      <c r="F21" s="141">
        <f>中信1!L23</f>
        <v>0</v>
      </c>
      <c r="G21" s="140"/>
      <c r="H21" s="141"/>
      <c r="I21" s="140"/>
      <c r="J21" s="141"/>
      <c r="K21" s="142">
        <f>中信1!Q23</f>
        <v>11650</v>
      </c>
      <c r="L21" s="139">
        <f>中信1!R23</f>
        <v>0</v>
      </c>
      <c r="M21" s="140"/>
      <c r="N21" s="141"/>
      <c r="O21" s="154"/>
      <c r="P21" s="141"/>
      <c r="Q21" s="143">
        <f t="shared" si="0"/>
        <v>14660</v>
      </c>
      <c r="R21" s="141">
        <f t="shared" si="1"/>
        <v>0</v>
      </c>
    </row>
    <row r="22" spans="1:18" ht="17.149999999999999" customHeight="1" x14ac:dyDescent="0.2">
      <c r="A22" s="210"/>
      <c r="B22" s="173" t="s">
        <v>396</v>
      </c>
      <c r="C22" s="138">
        <f>中信1!E31</f>
        <v>170</v>
      </c>
      <c r="D22" s="139">
        <f>中信1!F31</f>
        <v>0</v>
      </c>
      <c r="E22" s="140">
        <f>中信1!K31</f>
        <v>1930</v>
      </c>
      <c r="F22" s="141">
        <f>中信1!L31</f>
        <v>0</v>
      </c>
      <c r="G22" s="140"/>
      <c r="H22" s="141"/>
      <c r="I22" s="140"/>
      <c r="J22" s="141"/>
      <c r="K22" s="142">
        <f>中信1!W31</f>
        <v>19740</v>
      </c>
      <c r="L22" s="139">
        <f>中信1!X31</f>
        <v>0</v>
      </c>
      <c r="M22" s="140"/>
      <c r="N22" s="141"/>
      <c r="O22" s="142">
        <f>中信1!AC31</f>
        <v>540</v>
      </c>
      <c r="P22" s="141">
        <f>中信1!AD31</f>
        <v>0</v>
      </c>
      <c r="Q22" s="143">
        <f t="shared" si="0"/>
        <v>22380</v>
      </c>
      <c r="R22" s="141">
        <f t="shared" si="1"/>
        <v>0</v>
      </c>
    </row>
    <row r="23" spans="1:18" ht="17.149999999999999" customHeight="1" x14ac:dyDescent="0.2">
      <c r="A23" s="210"/>
      <c r="B23" s="173" t="s">
        <v>397</v>
      </c>
      <c r="C23" s="138"/>
      <c r="D23" s="139"/>
      <c r="E23" s="140"/>
      <c r="F23" s="141"/>
      <c r="G23" s="140"/>
      <c r="H23" s="141"/>
      <c r="I23" s="140"/>
      <c r="J23" s="141"/>
      <c r="K23" s="142"/>
      <c r="L23" s="139"/>
      <c r="M23" s="140"/>
      <c r="N23" s="141"/>
      <c r="O23" s="142">
        <f>中信2!AC11</f>
        <v>2180</v>
      </c>
      <c r="P23" s="141">
        <f>中信2!AD11</f>
        <v>0</v>
      </c>
      <c r="Q23" s="143">
        <f t="shared" si="0"/>
        <v>2180</v>
      </c>
      <c r="R23" s="141">
        <f t="shared" si="1"/>
        <v>0</v>
      </c>
    </row>
    <row r="24" spans="1:18" ht="17.149999999999999" customHeight="1" x14ac:dyDescent="0.2">
      <c r="A24" s="210"/>
      <c r="B24" s="173" t="s">
        <v>398</v>
      </c>
      <c r="C24" s="138"/>
      <c r="D24" s="141"/>
      <c r="E24" s="140">
        <f>中信2!K18</f>
        <v>860</v>
      </c>
      <c r="F24" s="141">
        <f>中信2!L18</f>
        <v>0</v>
      </c>
      <c r="G24" s="142"/>
      <c r="H24" s="141"/>
      <c r="I24" s="140"/>
      <c r="J24" s="141"/>
      <c r="K24" s="142">
        <f>中信2!W18</f>
        <v>4830</v>
      </c>
      <c r="L24" s="139">
        <f>中信2!X18</f>
        <v>0</v>
      </c>
      <c r="M24" s="140"/>
      <c r="N24" s="141"/>
      <c r="O24" s="142">
        <f>中信2!AC18</f>
        <v>140</v>
      </c>
      <c r="P24" s="141">
        <f>中信2!AD18</f>
        <v>0</v>
      </c>
      <c r="Q24" s="143">
        <f t="shared" si="0"/>
        <v>5830</v>
      </c>
      <c r="R24" s="141">
        <f t="shared" si="1"/>
        <v>0</v>
      </c>
    </row>
    <row r="25" spans="1:18" ht="17.149999999999999" customHeight="1" x14ac:dyDescent="0.2">
      <c r="A25" s="210"/>
      <c r="B25" s="173" t="s">
        <v>399</v>
      </c>
      <c r="C25" s="138"/>
      <c r="D25" s="141"/>
      <c r="E25" s="140"/>
      <c r="F25" s="141"/>
      <c r="G25" s="140"/>
      <c r="H25" s="141"/>
      <c r="I25" s="140"/>
      <c r="J25" s="141"/>
      <c r="K25" s="142">
        <f>中信2!W24</f>
        <v>4730</v>
      </c>
      <c r="L25" s="139">
        <f>中信2!X24</f>
        <v>0</v>
      </c>
      <c r="M25" s="140"/>
      <c r="N25" s="141"/>
      <c r="O25" s="142">
        <f>中信2!AC24</f>
        <v>2430</v>
      </c>
      <c r="P25" s="141">
        <f>中信2!AD24</f>
        <v>0</v>
      </c>
      <c r="Q25" s="143">
        <f t="shared" si="0"/>
        <v>7160</v>
      </c>
      <c r="R25" s="141">
        <f t="shared" si="1"/>
        <v>0</v>
      </c>
    </row>
    <row r="26" spans="1:18" ht="17.149999999999999" customHeight="1" x14ac:dyDescent="0.2">
      <c r="A26" s="211"/>
      <c r="B26" s="174" t="s">
        <v>400</v>
      </c>
      <c r="C26" s="144"/>
      <c r="D26" s="145"/>
      <c r="E26" s="146"/>
      <c r="F26" s="147"/>
      <c r="G26" s="146"/>
      <c r="H26" s="147"/>
      <c r="I26" s="146"/>
      <c r="J26" s="147"/>
      <c r="K26" s="148"/>
      <c r="L26" s="145"/>
      <c r="M26" s="146"/>
      <c r="N26" s="147"/>
      <c r="O26" s="148">
        <f>中信2!AC39</f>
        <v>7900</v>
      </c>
      <c r="P26" s="147">
        <f>中信2!AD39</f>
        <v>0</v>
      </c>
      <c r="Q26" s="149">
        <f t="shared" si="0"/>
        <v>7900</v>
      </c>
      <c r="R26" s="147">
        <f t="shared" si="1"/>
        <v>0</v>
      </c>
    </row>
    <row r="27" spans="1:18" ht="17.149999999999999" customHeight="1" x14ac:dyDescent="0.2">
      <c r="A27" s="212" t="s">
        <v>401</v>
      </c>
      <c r="B27" s="172" t="s">
        <v>402</v>
      </c>
      <c r="C27" s="132">
        <f>南信1!E7</f>
        <v>210</v>
      </c>
      <c r="D27" s="135">
        <f>南信1!F7</f>
        <v>0</v>
      </c>
      <c r="E27" s="134">
        <f>南信1!K10</f>
        <v>860</v>
      </c>
      <c r="F27" s="135">
        <f>南信1!L10</f>
        <v>0</v>
      </c>
      <c r="G27" s="134"/>
      <c r="H27" s="135"/>
      <c r="I27" s="134">
        <f>南信1!E10</f>
        <v>430</v>
      </c>
      <c r="J27" s="135">
        <f>南信1!F10</f>
        <v>0</v>
      </c>
      <c r="K27" s="136">
        <f>南信1!Q10</f>
        <v>5500</v>
      </c>
      <c r="L27" s="133">
        <f>南信1!R10</f>
        <v>0</v>
      </c>
      <c r="M27" s="134">
        <f>南信1!W10</f>
        <v>2770</v>
      </c>
      <c r="N27" s="135">
        <f>南信1!X10</f>
        <v>0</v>
      </c>
      <c r="O27" s="136">
        <f>南信1!AC10</f>
        <v>790</v>
      </c>
      <c r="P27" s="135">
        <f>南信1!AD10</f>
        <v>0</v>
      </c>
      <c r="Q27" s="137">
        <f t="shared" si="0"/>
        <v>10560</v>
      </c>
      <c r="R27" s="135">
        <f t="shared" si="1"/>
        <v>0</v>
      </c>
    </row>
    <row r="28" spans="1:18" ht="17.149999999999999" customHeight="1" x14ac:dyDescent="0.2">
      <c r="A28" s="210"/>
      <c r="B28" s="173" t="s">
        <v>403</v>
      </c>
      <c r="C28" s="138"/>
      <c r="D28" s="139"/>
      <c r="E28" s="140">
        <f>南信1!K17</f>
        <v>930</v>
      </c>
      <c r="F28" s="141">
        <f>南信1!L17</f>
        <v>0</v>
      </c>
      <c r="G28" s="140"/>
      <c r="H28" s="141"/>
      <c r="I28" s="140"/>
      <c r="J28" s="141"/>
      <c r="K28" s="142">
        <f>南信1!Q17</f>
        <v>5500</v>
      </c>
      <c r="L28" s="139">
        <f>南信1!R17</f>
        <v>0</v>
      </c>
      <c r="M28" s="140">
        <f>南信1!W17</f>
        <v>11550</v>
      </c>
      <c r="N28" s="141">
        <f>南信1!X17</f>
        <v>0</v>
      </c>
      <c r="O28" s="142"/>
      <c r="P28" s="141"/>
      <c r="Q28" s="143">
        <f t="shared" si="0"/>
        <v>17980</v>
      </c>
      <c r="R28" s="141">
        <f t="shared" si="1"/>
        <v>0</v>
      </c>
    </row>
    <row r="29" spans="1:18" ht="17.149999999999999" customHeight="1" x14ac:dyDescent="0.2">
      <c r="A29" s="210"/>
      <c r="B29" s="173" t="s">
        <v>404</v>
      </c>
      <c r="C29" s="138"/>
      <c r="D29" s="139"/>
      <c r="E29" s="140">
        <f>南信1!K23</f>
        <v>1060</v>
      </c>
      <c r="F29" s="141">
        <f>南信1!L23</f>
        <v>0</v>
      </c>
      <c r="G29" s="140"/>
      <c r="H29" s="141"/>
      <c r="I29" s="140"/>
      <c r="J29" s="141"/>
      <c r="K29" s="142">
        <f>南信1!Q23</f>
        <v>5390</v>
      </c>
      <c r="L29" s="139">
        <f>南信1!R23</f>
        <v>0</v>
      </c>
      <c r="M29" s="140">
        <f>南信1!W23</f>
        <v>8480</v>
      </c>
      <c r="N29" s="141">
        <f>南信1!X23</f>
        <v>0</v>
      </c>
      <c r="O29" s="142"/>
      <c r="P29" s="141"/>
      <c r="Q29" s="143">
        <f t="shared" si="0"/>
        <v>14930</v>
      </c>
      <c r="R29" s="141">
        <f t="shared" si="1"/>
        <v>0</v>
      </c>
    </row>
    <row r="30" spans="1:18" ht="17.149999999999999" customHeight="1" x14ac:dyDescent="0.2">
      <c r="A30" s="210"/>
      <c r="B30" s="173" t="s">
        <v>405</v>
      </c>
      <c r="C30" s="138">
        <f>南信1!E31</f>
        <v>360</v>
      </c>
      <c r="D30" s="139">
        <f>南信1!F31</f>
        <v>0</v>
      </c>
      <c r="E30" s="140">
        <f>南信1!K31</f>
        <v>640</v>
      </c>
      <c r="F30" s="141">
        <f>南信1!L31</f>
        <v>0</v>
      </c>
      <c r="G30" s="140"/>
      <c r="H30" s="141"/>
      <c r="I30" s="140"/>
      <c r="J30" s="141"/>
      <c r="K30" s="142">
        <f>南信1!Q31</f>
        <v>4530</v>
      </c>
      <c r="L30" s="139">
        <f>南信1!R31</f>
        <v>0</v>
      </c>
      <c r="M30" s="140">
        <f>南信1!W31</f>
        <v>1750</v>
      </c>
      <c r="N30" s="141">
        <f>南信1!X31</f>
        <v>0</v>
      </c>
      <c r="O30" s="142">
        <f>南信1!AC31</f>
        <v>6760</v>
      </c>
      <c r="P30" s="141">
        <f>南信1!AD31</f>
        <v>0</v>
      </c>
      <c r="Q30" s="143">
        <f t="shared" si="0"/>
        <v>14040</v>
      </c>
      <c r="R30" s="141">
        <f t="shared" si="1"/>
        <v>0</v>
      </c>
    </row>
    <row r="31" spans="1:18" ht="17.149999999999999" customHeight="1" x14ac:dyDescent="0.2">
      <c r="A31" s="210"/>
      <c r="B31" s="173" t="s">
        <v>406</v>
      </c>
      <c r="C31" s="138">
        <f>南信2!E12</f>
        <v>2590</v>
      </c>
      <c r="D31" s="139">
        <f>南信2!F12</f>
        <v>0</v>
      </c>
      <c r="E31" s="140">
        <f>南信2!K12</f>
        <v>980</v>
      </c>
      <c r="F31" s="141">
        <f>南信2!L12</f>
        <v>0</v>
      </c>
      <c r="G31" s="140"/>
      <c r="H31" s="141"/>
      <c r="I31" s="140"/>
      <c r="J31" s="141"/>
      <c r="K31" s="142">
        <f>南信2!W12</f>
        <v>11270</v>
      </c>
      <c r="L31" s="139">
        <f>南信2!X12</f>
        <v>0</v>
      </c>
      <c r="M31" s="140"/>
      <c r="N31" s="141"/>
      <c r="O31" s="142">
        <f>南信2!AC12</f>
        <v>5530</v>
      </c>
      <c r="P31" s="141">
        <f>南信2!AD12</f>
        <v>0</v>
      </c>
      <c r="Q31" s="143">
        <f t="shared" si="0"/>
        <v>20370</v>
      </c>
      <c r="R31" s="141">
        <f t="shared" si="1"/>
        <v>0</v>
      </c>
    </row>
    <row r="32" spans="1:18" ht="17.149999999999999" customHeight="1" x14ac:dyDescent="0.2">
      <c r="A32" s="210"/>
      <c r="B32" s="173" t="s">
        <v>407</v>
      </c>
      <c r="C32" s="138">
        <f>南信2!E21</f>
        <v>3450</v>
      </c>
      <c r="D32" s="139">
        <f>南信2!F21</f>
        <v>0</v>
      </c>
      <c r="E32" s="140">
        <f>南信2!K21</f>
        <v>1280</v>
      </c>
      <c r="F32" s="141">
        <f>南信2!L21</f>
        <v>0</v>
      </c>
      <c r="G32" s="140"/>
      <c r="H32" s="141"/>
      <c r="I32" s="140"/>
      <c r="J32" s="141"/>
      <c r="K32" s="142">
        <f>南信2!W21</f>
        <v>11070</v>
      </c>
      <c r="L32" s="139">
        <f>南信2!X21</f>
        <v>0</v>
      </c>
      <c r="M32" s="140"/>
      <c r="N32" s="141"/>
      <c r="O32" s="142"/>
      <c r="P32" s="141"/>
      <c r="Q32" s="143">
        <f t="shared" si="0"/>
        <v>15800</v>
      </c>
      <c r="R32" s="141">
        <f t="shared" si="1"/>
        <v>0</v>
      </c>
    </row>
    <row r="33" spans="1:18" ht="17.149999999999999" customHeight="1" x14ac:dyDescent="0.2">
      <c r="A33" s="210"/>
      <c r="B33" s="173" t="s">
        <v>408</v>
      </c>
      <c r="C33" s="138">
        <f>南信2!E27</f>
        <v>1170</v>
      </c>
      <c r="D33" s="139">
        <f>南信2!F27</f>
        <v>0</v>
      </c>
      <c r="E33" s="140">
        <f>南信2!K27</f>
        <v>860</v>
      </c>
      <c r="F33" s="141">
        <f>南信2!L27</f>
        <v>0</v>
      </c>
      <c r="G33" s="140"/>
      <c r="H33" s="141"/>
      <c r="I33" s="140"/>
      <c r="J33" s="141"/>
      <c r="K33" s="142">
        <f>南信2!W27</f>
        <v>4670</v>
      </c>
      <c r="L33" s="139">
        <f>南信2!X27</f>
        <v>0</v>
      </c>
      <c r="M33" s="140"/>
      <c r="N33" s="141"/>
      <c r="O33" s="142">
        <f>南信2!AC27</f>
        <v>1340</v>
      </c>
      <c r="P33" s="141">
        <f>南信2!AD27</f>
        <v>0</v>
      </c>
      <c r="Q33" s="143">
        <f t="shared" si="0"/>
        <v>8040</v>
      </c>
      <c r="R33" s="141">
        <f t="shared" si="1"/>
        <v>0</v>
      </c>
    </row>
    <row r="34" spans="1:18" ht="17.149999999999999" customHeight="1" x14ac:dyDescent="0.2">
      <c r="A34" s="210"/>
      <c r="B34" s="177" t="s">
        <v>409</v>
      </c>
      <c r="C34" s="138">
        <f>南信3!E13</f>
        <v>7270</v>
      </c>
      <c r="D34" s="139">
        <f>南信3!F13</f>
        <v>0</v>
      </c>
      <c r="E34" s="140">
        <f>南信3!K13</f>
        <v>840</v>
      </c>
      <c r="F34" s="141">
        <f>南信3!L13</f>
        <v>0</v>
      </c>
      <c r="G34" s="140">
        <f>南信3!Q13</f>
        <v>780</v>
      </c>
      <c r="H34" s="141">
        <f>南信3!R13</f>
        <v>0</v>
      </c>
      <c r="I34" s="140"/>
      <c r="J34" s="141"/>
      <c r="K34" s="142">
        <f>南信3!W13</f>
        <v>8920</v>
      </c>
      <c r="L34" s="139">
        <f>南信3!X13</f>
        <v>0</v>
      </c>
      <c r="M34" s="140"/>
      <c r="N34" s="141"/>
      <c r="O34" s="142">
        <f>南信3!AC13</f>
        <v>6540</v>
      </c>
      <c r="P34" s="141">
        <f>南信3!AD13</f>
        <v>0</v>
      </c>
      <c r="Q34" s="143">
        <f t="shared" si="0"/>
        <v>24350</v>
      </c>
      <c r="R34" s="141">
        <f t="shared" si="1"/>
        <v>0</v>
      </c>
    </row>
    <row r="35" spans="1:18" ht="17.149999999999999" customHeight="1" x14ac:dyDescent="0.2">
      <c r="A35" s="213"/>
      <c r="B35" s="178" t="s">
        <v>410</v>
      </c>
      <c r="C35" s="156">
        <f>南信3!E30</f>
        <v>2900</v>
      </c>
      <c r="D35" s="157">
        <f>南信3!F30</f>
        <v>0</v>
      </c>
      <c r="E35" s="158"/>
      <c r="F35" s="159"/>
      <c r="G35" s="158"/>
      <c r="H35" s="159"/>
      <c r="I35" s="158"/>
      <c r="J35" s="159"/>
      <c r="K35" s="160">
        <f>南信3!W30</f>
        <v>4600</v>
      </c>
      <c r="L35" s="157">
        <f>南信3!X30</f>
        <v>0</v>
      </c>
      <c r="M35" s="158"/>
      <c r="N35" s="159"/>
      <c r="O35" s="160">
        <f>南信3!AC30</f>
        <v>6480</v>
      </c>
      <c r="P35" s="159">
        <f>南信3!AD30</f>
        <v>0</v>
      </c>
      <c r="Q35" s="161">
        <f t="shared" si="0"/>
        <v>13980</v>
      </c>
      <c r="R35" s="159">
        <f t="shared" si="1"/>
        <v>0</v>
      </c>
    </row>
    <row r="36" spans="1:18" ht="17.149999999999999" customHeight="1" x14ac:dyDescent="0.2">
      <c r="A36" s="202" t="s">
        <v>372</v>
      </c>
      <c r="B36" s="203"/>
      <c r="C36" s="162">
        <f>SUM(C4:C35)</f>
        <v>21480</v>
      </c>
      <c r="D36" s="163">
        <f t="shared" ref="D36:P36" si="2">SUM(D4:D35)</f>
        <v>0</v>
      </c>
      <c r="E36" s="164">
        <f t="shared" si="2"/>
        <v>44540</v>
      </c>
      <c r="F36" s="165">
        <f t="shared" si="2"/>
        <v>0</v>
      </c>
      <c r="G36" s="164">
        <f t="shared" si="2"/>
        <v>780</v>
      </c>
      <c r="H36" s="165">
        <f t="shared" si="2"/>
        <v>0</v>
      </c>
      <c r="I36" s="164">
        <f t="shared" si="2"/>
        <v>430</v>
      </c>
      <c r="J36" s="165">
        <f t="shared" si="2"/>
        <v>0</v>
      </c>
      <c r="K36" s="166">
        <f t="shared" si="2"/>
        <v>327210</v>
      </c>
      <c r="L36" s="163">
        <f t="shared" si="2"/>
        <v>0</v>
      </c>
      <c r="M36" s="164">
        <f t="shared" si="2"/>
        <v>24550</v>
      </c>
      <c r="N36" s="165">
        <f t="shared" si="2"/>
        <v>0</v>
      </c>
      <c r="O36" s="166">
        <f t="shared" si="2"/>
        <v>94980</v>
      </c>
      <c r="P36" s="165">
        <f t="shared" si="2"/>
        <v>0</v>
      </c>
      <c r="Q36" s="167">
        <f t="shared" ref="Q36" si="3">SUM(Q4:Q35)</f>
        <v>513970</v>
      </c>
      <c r="R36" s="165">
        <f t="shared" ref="R36" si="4">SUM(R4:R35)</f>
        <v>0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A36:B36"/>
    <mergeCell ref="Q2:R2"/>
    <mergeCell ref="A4:A12"/>
    <mergeCell ref="A13:A19"/>
    <mergeCell ref="A20:A26"/>
    <mergeCell ref="A27:A35"/>
    <mergeCell ref="A1:R1"/>
    <mergeCell ref="A2:B3"/>
    <mergeCell ref="C2:D2"/>
    <mergeCell ref="G2:H2"/>
    <mergeCell ref="I2:J2"/>
    <mergeCell ref="E2:F2"/>
    <mergeCell ref="K2:L2"/>
    <mergeCell ref="O2:P2"/>
    <mergeCell ref="M2:N2"/>
  </mergeCells>
  <phoneticPr fontId="2"/>
  <pageMargins left="0.47244094488188981" right="0.19685039370078741" top="0.23622047244094491" bottom="0.19685039370078741" header="0" footer="0"/>
  <pageSetup paperSize="9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59"/>
  <sheetViews>
    <sheetView showZeros="0" view="pageBreakPreview" zoomScale="70" zoomScaleNormal="75" zoomScaleSheetLayoutView="70" workbookViewId="0">
      <pane ySplit="4" topLeftCell="A5" activePane="bottomLeft" state="frozen"/>
      <selection activeCell="AB33" sqref="AB33"/>
      <selection pane="bottomLeft" activeCell="D2" sqref="D2:I2"/>
    </sheetView>
  </sheetViews>
  <sheetFormatPr defaultColWidth="9" defaultRowHeight="13" x14ac:dyDescent="0.2"/>
  <cols>
    <col min="1" max="1" width="3.26953125" style="1" customWidth="1"/>
    <col min="2" max="2" width="3.08984375" style="1" customWidth="1"/>
    <col min="3" max="3" width="3.7265625" style="1" customWidth="1"/>
    <col min="4" max="4" width="11.08984375" style="4" customWidth="1"/>
    <col min="5" max="5" width="9.26953125" style="4" customWidth="1"/>
    <col min="6" max="6" width="9.7265625" style="4" customWidth="1"/>
    <col min="7" max="7" width="3.26953125" style="1" customWidth="1"/>
    <col min="8" max="8" width="3.08984375" style="1" customWidth="1"/>
    <col min="9" max="9" width="3.7265625" style="1" customWidth="1"/>
    <col min="10" max="10" width="11.08984375" style="4" customWidth="1"/>
    <col min="11" max="11" width="9.26953125" style="4" customWidth="1"/>
    <col min="12" max="12" width="9.7265625" style="4" customWidth="1"/>
    <col min="13" max="13" width="3.26953125" style="4" customWidth="1"/>
    <col min="14" max="14" width="3.08984375" style="1" customWidth="1"/>
    <col min="15" max="15" width="3.7265625" style="4" customWidth="1"/>
    <col min="16" max="16" width="11.08984375" style="4" customWidth="1"/>
    <col min="17" max="17" width="9.26953125" style="4" customWidth="1"/>
    <col min="18" max="18" width="9.7265625" style="4" customWidth="1"/>
    <col min="19" max="19" width="3.26953125" style="4" customWidth="1"/>
    <col min="20" max="20" width="3.08984375" style="1" customWidth="1"/>
    <col min="21" max="21" width="3.90625" style="1" customWidth="1"/>
    <col min="22" max="22" width="11.08984375" style="4" customWidth="1"/>
    <col min="23" max="23" width="9.26953125" style="4" customWidth="1"/>
    <col min="24" max="24" width="9.7265625" style="4" customWidth="1"/>
    <col min="25" max="25" width="3.26953125" style="4" customWidth="1"/>
    <col min="26" max="26" width="3.08984375" style="1" customWidth="1"/>
    <col min="27" max="27" width="3.7265625" style="4" customWidth="1"/>
    <col min="28" max="28" width="11.08984375" style="4" customWidth="1"/>
    <col min="29" max="29" width="9.26953125" style="4" customWidth="1"/>
    <col min="30" max="30" width="9.7265625" style="4" customWidth="1"/>
    <col min="31" max="16384" width="9" style="4"/>
  </cols>
  <sheetData>
    <row r="1" spans="1:33" s="84" customFormat="1" ht="38.25" customHeight="1" x14ac:dyDescent="0.2">
      <c r="A1" s="223" t="s">
        <v>101</v>
      </c>
      <c r="B1" s="223"/>
      <c r="C1" s="223"/>
      <c r="D1" s="223"/>
      <c r="E1" s="223"/>
      <c r="F1" s="223"/>
      <c r="G1" s="226"/>
      <c r="H1" s="227" t="s">
        <v>0</v>
      </c>
      <c r="I1" s="221"/>
      <c r="J1" s="97" t="s">
        <v>102</v>
      </c>
      <c r="K1" s="228"/>
      <c r="L1" s="228"/>
      <c r="M1" s="228"/>
      <c r="N1" s="228"/>
      <c r="O1" s="228"/>
      <c r="P1" s="228"/>
      <c r="Q1" s="98" t="s">
        <v>103</v>
      </c>
      <c r="R1" s="223"/>
      <c r="S1" s="223"/>
      <c r="T1" s="223"/>
      <c r="U1" s="223" t="s">
        <v>104</v>
      </c>
      <c r="V1" s="223"/>
      <c r="W1" s="221"/>
      <c r="X1" s="221"/>
      <c r="Y1" s="221"/>
      <c r="Z1" s="221"/>
      <c r="AA1" s="221"/>
      <c r="AB1" s="89"/>
      <c r="AC1" s="222" t="s">
        <v>109</v>
      </c>
      <c r="AD1" s="222"/>
      <c r="AG1" s="85"/>
    </row>
    <row r="2" spans="1:33" s="84" customFormat="1" ht="38.25" customHeight="1" x14ac:dyDescent="0.2">
      <c r="A2" s="223" t="s">
        <v>105</v>
      </c>
      <c r="B2" s="223"/>
      <c r="C2" s="223"/>
      <c r="D2" s="221"/>
      <c r="E2" s="221"/>
      <c r="F2" s="221"/>
      <c r="G2" s="221"/>
      <c r="H2" s="221"/>
      <c r="I2" s="221"/>
      <c r="J2" s="97" t="s">
        <v>106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89"/>
      <c r="AC2" s="89"/>
      <c r="AD2" s="89"/>
      <c r="AG2" s="85"/>
    </row>
    <row r="3" spans="1:33" ht="21.75" customHeight="1" thickBot="1" x14ac:dyDescent="0.25">
      <c r="A3" s="251" t="s">
        <v>311</v>
      </c>
      <c r="B3" s="251"/>
      <c r="C3" s="251"/>
      <c r="D3" s="251"/>
      <c r="E3" s="251"/>
      <c r="F3" s="251"/>
      <c r="G3" s="29"/>
      <c r="H3" s="29"/>
      <c r="I3" s="29"/>
      <c r="J3" s="28"/>
      <c r="K3" s="28"/>
      <c r="L3" s="28"/>
      <c r="M3" s="28"/>
      <c r="N3" s="29"/>
      <c r="O3" s="29"/>
      <c r="P3" s="29"/>
      <c r="Q3" s="29"/>
      <c r="R3" s="29"/>
      <c r="S3" s="27"/>
      <c r="T3" s="26"/>
      <c r="U3" s="26"/>
      <c r="V3" s="27"/>
      <c r="W3" s="27"/>
      <c r="X3" s="105"/>
      <c r="Y3" s="28"/>
      <c r="Z3" s="29"/>
      <c r="AA3" s="29"/>
      <c r="AB3" s="29"/>
      <c r="AC3" s="29"/>
      <c r="AD3" s="126">
        <f>SUM(AD13,AD22,AD28)</f>
        <v>0</v>
      </c>
    </row>
    <row r="4" spans="1:33" ht="21.75" customHeight="1" thickBot="1" x14ac:dyDescent="0.25">
      <c r="A4" s="229" t="s">
        <v>177</v>
      </c>
      <c r="B4" s="230"/>
      <c r="C4" s="230"/>
      <c r="D4" s="230"/>
      <c r="E4" s="230"/>
      <c r="F4" s="231"/>
      <c r="G4" s="229" t="s">
        <v>96</v>
      </c>
      <c r="H4" s="230"/>
      <c r="I4" s="230"/>
      <c r="J4" s="230"/>
      <c r="K4" s="230"/>
      <c r="L4" s="231"/>
      <c r="M4" s="229"/>
      <c r="N4" s="230"/>
      <c r="O4" s="230"/>
      <c r="P4" s="230"/>
      <c r="Q4" s="230"/>
      <c r="R4" s="231"/>
      <c r="S4" s="229" t="s">
        <v>110</v>
      </c>
      <c r="T4" s="230"/>
      <c r="U4" s="230"/>
      <c r="V4" s="230"/>
      <c r="W4" s="230"/>
      <c r="X4" s="231"/>
      <c r="Y4" s="229" t="s">
        <v>97</v>
      </c>
      <c r="Z4" s="230"/>
      <c r="AA4" s="230"/>
      <c r="AB4" s="230"/>
      <c r="AC4" s="230"/>
      <c r="AD4" s="231"/>
    </row>
    <row r="5" spans="1:33" ht="20.149999999999999" customHeight="1" x14ac:dyDescent="0.2">
      <c r="A5" s="31"/>
      <c r="B5" s="232" t="s">
        <v>4</v>
      </c>
      <c r="C5" s="233"/>
      <c r="D5" s="234"/>
      <c r="E5" s="32" t="s">
        <v>2</v>
      </c>
      <c r="F5" s="33" t="s">
        <v>3</v>
      </c>
      <c r="G5" s="31"/>
      <c r="H5" s="232" t="s">
        <v>4</v>
      </c>
      <c r="I5" s="233"/>
      <c r="J5" s="234"/>
      <c r="K5" s="32" t="s">
        <v>2</v>
      </c>
      <c r="L5" s="33" t="s">
        <v>3</v>
      </c>
      <c r="M5" s="31"/>
      <c r="N5" s="232" t="s">
        <v>4</v>
      </c>
      <c r="O5" s="233"/>
      <c r="P5" s="234"/>
      <c r="Q5" s="32" t="s">
        <v>2</v>
      </c>
      <c r="R5" s="33" t="s">
        <v>3</v>
      </c>
      <c r="S5" s="31"/>
      <c r="T5" s="232" t="s">
        <v>8</v>
      </c>
      <c r="U5" s="233"/>
      <c r="V5" s="234"/>
      <c r="W5" s="36" t="s">
        <v>6</v>
      </c>
      <c r="X5" s="35" t="s">
        <v>7</v>
      </c>
      <c r="Y5" s="31"/>
      <c r="Z5" s="232" t="s">
        <v>4</v>
      </c>
      <c r="AA5" s="233"/>
      <c r="AB5" s="234"/>
      <c r="AC5" s="32" t="s">
        <v>2</v>
      </c>
      <c r="AD5" s="33" t="s">
        <v>3</v>
      </c>
    </row>
    <row r="6" spans="1:33" ht="20.149999999999999" customHeight="1" x14ac:dyDescent="0.2">
      <c r="A6" s="48"/>
      <c r="B6" s="217" t="s">
        <v>313</v>
      </c>
      <c r="C6" s="217"/>
      <c r="D6" s="217"/>
      <c r="E6" s="15">
        <v>520</v>
      </c>
      <c r="F6" s="16"/>
      <c r="G6" s="48"/>
      <c r="H6" s="217" t="s">
        <v>313</v>
      </c>
      <c r="I6" s="217"/>
      <c r="J6" s="217"/>
      <c r="K6" s="15">
        <v>840</v>
      </c>
      <c r="L6" s="16"/>
      <c r="M6" s="12"/>
      <c r="N6" s="218"/>
      <c r="O6" s="219"/>
      <c r="P6" s="220"/>
      <c r="Q6" s="110"/>
      <c r="R6" s="16"/>
      <c r="S6" s="14"/>
      <c r="T6" s="218" t="s">
        <v>422</v>
      </c>
      <c r="U6" s="219"/>
      <c r="V6" s="220"/>
      <c r="W6" s="110">
        <v>3130</v>
      </c>
      <c r="X6" s="16"/>
      <c r="Y6" s="12" t="s">
        <v>327</v>
      </c>
      <c r="Z6" s="214" t="s">
        <v>319</v>
      </c>
      <c r="AA6" s="215"/>
      <c r="AB6" s="216"/>
      <c r="AC6" s="82">
        <v>1330</v>
      </c>
      <c r="AD6" s="40"/>
    </row>
    <row r="7" spans="1:33" ht="20.149999999999999" customHeight="1" x14ac:dyDescent="0.2">
      <c r="A7" s="48"/>
      <c r="B7" s="217" t="s">
        <v>314</v>
      </c>
      <c r="C7" s="217"/>
      <c r="D7" s="217"/>
      <c r="E7" s="15">
        <v>560</v>
      </c>
      <c r="F7" s="16"/>
      <c r="G7" s="48"/>
      <c r="H7" s="217" t="s">
        <v>315</v>
      </c>
      <c r="I7" s="217"/>
      <c r="J7" s="217"/>
      <c r="K7" s="15">
        <v>140</v>
      </c>
      <c r="L7" s="16"/>
      <c r="M7" s="12"/>
      <c r="N7" s="214"/>
      <c r="O7" s="215"/>
      <c r="P7" s="216"/>
      <c r="Q7" s="110"/>
      <c r="R7" s="16"/>
      <c r="S7" s="14"/>
      <c r="T7" s="214" t="s">
        <v>421</v>
      </c>
      <c r="U7" s="215"/>
      <c r="V7" s="216"/>
      <c r="W7" s="110">
        <v>2800</v>
      </c>
      <c r="X7" s="16"/>
      <c r="Y7" s="12"/>
      <c r="Z7" s="214" t="s">
        <v>320</v>
      </c>
      <c r="AA7" s="215"/>
      <c r="AB7" s="216"/>
      <c r="AC7" s="82">
        <v>4200</v>
      </c>
      <c r="AD7" s="40"/>
    </row>
    <row r="8" spans="1:33" ht="20.149999999999999" customHeight="1" x14ac:dyDescent="0.2">
      <c r="A8" s="48"/>
      <c r="B8" s="217" t="s">
        <v>315</v>
      </c>
      <c r="C8" s="217"/>
      <c r="D8" s="217"/>
      <c r="E8" s="15">
        <v>700</v>
      </c>
      <c r="F8" s="16"/>
      <c r="G8" s="48"/>
      <c r="H8" s="217"/>
      <c r="I8" s="217"/>
      <c r="J8" s="217"/>
      <c r="K8" s="15"/>
      <c r="L8" s="16"/>
      <c r="M8" s="12"/>
      <c r="N8" s="218"/>
      <c r="O8" s="219"/>
      <c r="P8" s="220"/>
      <c r="Q8" s="110"/>
      <c r="R8" s="16"/>
      <c r="S8" s="14"/>
      <c r="T8" s="218" t="s">
        <v>315</v>
      </c>
      <c r="U8" s="219"/>
      <c r="V8" s="220"/>
      <c r="W8" s="110">
        <v>2690</v>
      </c>
      <c r="X8" s="16"/>
      <c r="Y8" s="12"/>
      <c r="Z8" s="214"/>
      <c r="AA8" s="215"/>
      <c r="AB8" s="216"/>
      <c r="AC8" s="82"/>
      <c r="AD8" s="40"/>
    </row>
    <row r="9" spans="1:33" ht="20.149999999999999" customHeight="1" x14ac:dyDescent="0.2">
      <c r="A9" s="48"/>
      <c r="B9" s="217" t="s">
        <v>316</v>
      </c>
      <c r="C9" s="217"/>
      <c r="D9" s="217"/>
      <c r="E9" s="15">
        <v>350</v>
      </c>
      <c r="F9" s="16"/>
      <c r="G9" s="48"/>
      <c r="H9" s="217"/>
      <c r="I9" s="217"/>
      <c r="J9" s="217"/>
      <c r="K9" s="15"/>
      <c r="L9" s="16"/>
      <c r="M9" s="12"/>
      <c r="N9" s="214"/>
      <c r="O9" s="215"/>
      <c r="P9" s="216"/>
      <c r="Q9" s="110"/>
      <c r="R9" s="16"/>
      <c r="S9" s="14"/>
      <c r="T9" s="214" t="s">
        <v>316</v>
      </c>
      <c r="U9" s="215"/>
      <c r="V9" s="216"/>
      <c r="W9" s="110">
        <v>1300</v>
      </c>
      <c r="X9" s="16"/>
      <c r="Y9" s="12"/>
      <c r="Z9" s="296" t="s">
        <v>435</v>
      </c>
      <c r="AA9" s="297"/>
      <c r="AB9" s="298"/>
      <c r="AC9" s="82"/>
      <c r="AD9" s="40"/>
    </row>
    <row r="10" spans="1:33" ht="20.149999999999999" customHeight="1" x14ac:dyDescent="0.2">
      <c r="A10" s="48"/>
      <c r="B10" s="217" t="s">
        <v>312</v>
      </c>
      <c r="C10" s="217"/>
      <c r="D10" s="217"/>
      <c r="E10" s="15">
        <v>160</v>
      </c>
      <c r="F10" s="16"/>
      <c r="G10" s="48"/>
      <c r="H10" s="217"/>
      <c r="I10" s="217"/>
      <c r="J10" s="217"/>
      <c r="K10" s="15"/>
      <c r="L10" s="16"/>
      <c r="M10" s="12"/>
      <c r="N10" s="214"/>
      <c r="O10" s="215"/>
      <c r="P10" s="216"/>
      <c r="Q10" s="110"/>
      <c r="R10" s="16"/>
      <c r="S10" s="14"/>
      <c r="T10" s="214" t="s">
        <v>318</v>
      </c>
      <c r="U10" s="215"/>
      <c r="V10" s="216"/>
      <c r="W10" s="110">
        <v>1350</v>
      </c>
      <c r="X10" s="16"/>
      <c r="Y10" s="12"/>
      <c r="Z10" s="214"/>
      <c r="AA10" s="215"/>
      <c r="AB10" s="216"/>
      <c r="AC10" s="82"/>
      <c r="AD10" s="40"/>
    </row>
    <row r="11" spans="1:33" ht="20.149999999999999" customHeight="1" x14ac:dyDescent="0.2">
      <c r="A11" s="48"/>
      <c r="B11" s="217" t="s">
        <v>317</v>
      </c>
      <c r="C11" s="217"/>
      <c r="D11" s="217"/>
      <c r="E11" s="15">
        <v>300</v>
      </c>
      <c r="F11" s="16"/>
      <c r="G11" s="48"/>
      <c r="H11" s="217"/>
      <c r="I11" s="217"/>
      <c r="J11" s="217"/>
      <c r="K11" s="15"/>
      <c r="L11" s="16"/>
      <c r="M11" s="12"/>
      <c r="N11" s="214"/>
      <c r="O11" s="215"/>
      <c r="P11" s="216"/>
      <c r="Q11" s="110"/>
      <c r="R11" s="16"/>
      <c r="S11" s="14"/>
      <c r="T11" s="214"/>
      <c r="U11" s="215"/>
      <c r="V11" s="216"/>
      <c r="W11" s="110"/>
      <c r="X11" s="16"/>
      <c r="Y11" s="12"/>
      <c r="Z11" s="214"/>
      <c r="AA11" s="215"/>
      <c r="AB11" s="216"/>
      <c r="AC11" s="82"/>
      <c r="AD11" s="40"/>
    </row>
    <row r="12" spans="1:33" ht="20.149999999999999" customHeight="1" thickBot="1" x14ac:dyDescent="0.25">
      <c r="A12" s="23"/>
      <c r="B12" s="246" t="s">
        <v>10</v>
      </c>
      <c r="C12" s="247"/>
      <c r="D12" s="248"/>
      <c r="E12" s="119">
        <f>SUM(E6:E11)</f>
        <v>2590</v>
      </c>
      <c r="F12" s="19">
        <f>SUM(F6:F11)</f>
        <v>0</v>
      </c>
      <c r="G12" s="23"/>
      <c r="H12" s="246" t="s">
        <v>10</v>
      </c>
      <c r="I12" s="247"/>
      <c r="J12" s="248"/>
      <c r="K12" s="119">
        <f>SUM(K6:K11)</f>
        <v>980</v>
      </c>
      <c r="L12" s="19">
        <f>SUM(L6:L11)</f>
        <v>0</v>
      </c>
      <c r="M12" s="23"/>
      <c r="N12" s="246"/>
      <c r="O12" s="247"/>
      <c r="P12" s="248"/>
      <c r="Q12" s="119"/>
      <c r="R12" s="19"/>
      <c r="S12" s="23"/>
      <c r="T12" s="246" t="s">
        <v>10</v>
      </c>
      <c r="U12" s="247"/>
      <c r="V12" s="248"/>
      <c r="W12" s="119">
        <f>SUM(W6:W11)</f>
        <v>11270</v>
      </c>
      <c r="X12" s="19">
        <f>SUM(X6:X11)</f>
        <v>0</v>
      </c>
      <c r="Y12" s="23"/>
      <c r="Z12" s="246" t="s">
        <v>10</v>
      </c>
      <c r="AA12" s="247"/>
      <c r="AB12" s="248"/>
      <c r="AC12" s="119">
        <f>SUM(AC6:AC11)</f>
        <v>5530</v>
      </c>
      <c r="AD12" s="19">
        <f>SUM(AD6:AD11)</f>
        <v>0</v>
      </c>
    </row>
    <row r="13" spans="1:33" ht="20.149999999999999" customHeight="1" thickBo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6"/>
      <c r="O13" s="27"/>
      <c r="P13" s="27"/>
      <c r="Q13" s="28"/>
      <c r="R13" s="28"/>
      <c r="S13" s="106"/>
      <c r="T13" s="106"/>
      <c r="U13" s="106"/>
      <c r="V13" s="106"/>
      <c r="W13" s="106"/>
      <c r="X13" s="106"/>
      <c r="Y13" s="249" t="s">
        <v>11</v>
      </c>
      <c r="Z13" s="250"/>
      <c r="AA13" s="250"/>
      <c r="AB13" s="250"/>
      <c r="AC13" s="120">
        <f>SUM(E12,K12,Q12,W12,AC12)</f>
        <v>20370</v>
      </c>
      <c r="AD13" s="21">
        <f>SUM(F12,L12,R12,X12,AD12)</f>
        <v>0</v>
      </c>
    </row>
    <row r="14" spans="1:33" ht="21.75" customHeight="1" thickBot="1" x14ac:dyDescent="0.25">
      <c r="A14" s="251" t="s">
        <v>321</v>
      </c>
      <c r="B14" s="251"/>
      <c r="C14" s="251"/>
      <c r="D14" s="251"/>
      <c r="E14" s="251"/>
      <c r="F14" s="251"/>
      <c r="G14" s="29"/>
      <c r="H14" s="29"/>
      <c r="I14" s="29"/>
      <c r="J14" s="28"/>
      <c r="K14" s="28"/>
      <c r="L14" s="28"/>
      <c r="M14" s="28"/>
      <c r="N14" s="29"/>
      <c r="O14" s="29"/>
      <c r="P14" s="29"/>
      <c r="Q14" s="29"/>
      <c r="R14" s="29"/>
      <c r="S14" s="27"/>
      <c r="T14" s="26"/>
      <c r="U14" s="26"/>
      <c r="V14" s="27"/>
      <c r="W14" s="27"/>
      <c r="X14" s="105"/>
      <c r="Y14" s="28"/>
      <c r="Z14" s="29"/>
      <c r="AA14" s="29"/>
      <c r="AB14" s="29"/>
      <c r="AC14" s="29"/>
      <c r="AD14" s="29"/>
    </row>
    <row r="15" spans="1:33" ht="20.149999999999999" customHeight="1" x14ac:dyDescent="0.2">
      <c r="A15" s="31"/>
      <c r="B15" s="232" t="s">
        <v>4</v>
      </c>
      <c r="C15" s="233"/>
      <c r="D15" s="234"/>
      <c r="E15" s="32" t="s">
        <v>2</v>
      </c>
      <c r="F15" s="33" t="s">
        <v>3</v>
      </c>
      <c r="G15" s="31"/>
      <c r="H15" s="232" t="s">
        <v>4</v>
      </c>
      <c r="I15" s="233"/>
      <c r="J15" s="234"/>
      <c r="K15" s="32" t="s">
        <v>2</v>
      </c>
      <c r="L15" s="33" t="s">
        <v>3</v>
      </c>
      <c r="M15" s="31"/>
      <c r="N15" s="232" t="s">
        <v>4</v>
      </c>
      <c r="O15" s="233"/>
      <c r="P15" s="234"/>
      <c r="Q15" s="32" t="s">
        <v>2</v>
      </c>
      <c r="R15" s="33" t="s">
        <v>3</v>
      </c>
      <c r="S15" s="31"/>
      <c r="T15" s="232" t="s">
        <v>8</v>
      </c>
      <c r="U15" s="233"/>
      <c r="V15" s="234"/>
      <c r="W15" s="36" t="s">
        <v>6</v>
      </c>
      <c r="X15" s="35" t="s">
        <v>7</v>
      </c>
      <c r="Y15" s="31"/>
      <c r="Z15" s="232" t="s">
        <v>4</v>
      </c>
      <c r="AA15" s="233"/>
      <c r="AB15" s="234"/>
      <c r="AC15" s="32" t="s">
        <v>2</v>
      </c>
      <c r="AD15" s="33" t="s">
        <v>3</v>
      </c>
    </row>
    <row r="16" spans="1:33" ht="20.149999999999999" customHeight="1" x14ac:dyDescent="0.2">
      <c r="A16" s="48"/>
      <c r="B16" s="217" t="s">
        <v>363</v>
      </c>
      <c r="C16" s="217"/>
      <c r="D16" s="217"/>
      <c r="E16" s="15">
        <v>2050</v>
      </c>
      <c r="F16" s="16"/>
      <c r="G16" s="48"/>
      <c r="H16" s="217" t="s">
        <v>324</v>
      </c>
      <c r="I16" s="217"/>
      <c r="J16" s="217"/>
      <c r="K16" s="15">
        <v>1280</v>
      </c>
      <c r="L16" s="16"/>
      <c r="M16" s="12"/>
      <c r="N16" s="218"/>
      <c r="O16" s="219"/>
      <c r="P16" s="220"/>
      <c r="Q16" s="110"/>
      <c r="R16" s="16"/>
      <c r="S16" s="14"/>
      <c r="T16" s="218" t="s">
        <v>423</v>
      </c>
      <c r="U16" s="219"/>
      <c r="V16" s="220"/>
      <c r="W16" s="110">
        <v>3160</v>
      </c>
      <c r="X16" s="16"/>
      <c r="Y16" s="12"/>
      <c r="Z16" s="214"/>
      <c r="AA16" s="215"/>
      <c r="AB16" s="216"/>
      <c r="AC16" s="82"/>
      <c r="AD16" s="40"/>
    </row>
    <row r="17" spans="1:30" ht="20.149999999999999" customHeight="1" x14ac:dyDescent="0.2">
      <c r="A17" s="48"/>
      <c r="B17" s="217" t="s">
        <v>322</v>
      </c>
      <c r="C17" s="217"/>
      <c r="D17" s="217"/>
      <c r="E17" s="15">
        <v>950</v>
      </c>
      <c r="F17" s="16"/>
      <c r="G17" s="48"/>
      <c r="H17" s="217"/>
      <c r="I17" s="217"/>
      <c r="J17" s="217"/>
      <c r="K17" s="15"/>
      <c r="L17" s="16"/>
      <c r="M17" s="12"/>
      <c r="N17" s="214"/>
      <c r="O17" s="215"/>
      <c r="P17" s="216"/>
      <c r="Q17" s="110"/>
      <c r="R17" s="16"/>
      <c r="S17" s="14"/>
      <c r="T17" s="218" t="s">
        <v>424</v>
      </c>
      <c r="U17" s="219"/>
      <c r="V17" s="220"/>
      <c r="W17" s="110">
        <v>4450</v>
      </c>
      <c r="X17" s="16"/>
      <c r="Y17" s="12"/>
      <c r="Z17" s="214"/>
      <c r="AA17" s="215"/>
      <c r="AB17" s="216"/>
      <c r="AC17" s="82"/>
      <c r="AD17" s="40"/>
    </row>
    <row r="18" spans="1:30" ht="20.149999999999999" customHeight="1" x14ac:dyDescent="0.2">
      <c r="A18" s="48"/>
      <c r="B18" s="217" t="s">
        <v>323</v>
      </c>
      <c r="C18" s="217"/>
      <c r="D18" s="217"/>
      <c r="E18" s="15">
        <v>450</v>
      </c>
      <c r="F18" s="16"/>
      <c r="G18" s="48"/>
      <c r="H18" s="217"/>
      <c r="I18" s="217"/>
      <c r="J18" s="217"/>
      <c r="K18" s="15"/>
      <c r="L18" s="16"/>
      <c r="M18" s="12"/>
      <c r="N18" s="218"/>
      <c r="O18" s="219"/>
      <c r="P18" s="220"/>
      <c r="Q18" s="110"/>
      <c r="R18" s="16"/>
      <c r="S18" s="14"/>
      <c r="T18" s="218" t="s">
        <v>425</v>
      </c>
      <c r="U18" s="219"/>
      <c r="V18" s="220"/>
      <c r="W18" s="110">
        <v>1050</v>
      </c>
      <c r="X18" s="16"/>
      <c r="Y18" s="12"/>
      <c r="Z18" s="214"/>
      <c r="AA18" s="215"/>
      <c r="AB18" s="216"/>
      <c r="AC18" s="82"/>
      <c r="AD18" s="40"/>
    </row>
    <row r="19" spans="1:30" ht="20.149999999999999" customHeight="1" x14ac:dyDescent="0.2">
      <c r="A19" s="48"/>
      <c r="B19" s="217"/>
      <c r="C19" s="217"/>
      <c r="D19" s="217"/>
      <c r="E19" s="15"/>
      <c r="F19" s="16"/>
      <c r="G19" s="48"/>
      <c r="H19" s="217"/>
      <c r="I19" s="217"/>
      <c r="J19" s="217"/>
      <c r="K19" s="15"/>
      <c r="L19" s="16"/>
      <c r="M19" s="12"/>
      <c r="N19" s="218"/>
      <c r="O19" s="219"/>
      <c r="P19" s="220"/>
      <c r="Q19" s="110"/>
      <c r="R19" s="16"/>
      <c r="S19" s="14"/>
      <c r="T19" s="214" t="s">
        <v>325</v>
      </c>
      <c r="U19" s="215"/>
      <c r="V19" s="216"/>
      <c r="W19" s="110">
        <v>770</v>
      </c>
      <c r="X19" s="16"/>
      <c r="Y19" s="12"/>
      <c r="Z19" s="214"/>
      <c r="AA19" s="215"/>
      <c r="AB19" s="216"/>
      <c r="AC19" s="82"/>
      <c r="AD19" s="40"/>
    </row>
    <row r="20" spans="1:30" ht="20.149999999999999" customHeight="1" x14ac:dyDescent="0.2">
      <c r="A20" s="48"/>
      <c r="B20" s="217"/>
      <c r="C20" s="217"/>
      <c r="D20" s="217"/>
      <c r="E20" s="15"/>
      <c r="F20" s="16"/>
      <c r="G20" s="48"/>
      <c r="H20" s="217"/>
      <c r="I20" s="217"/>
      <c r="J20" s="217"/>
      <c r="K20" s="15"/>
      <c r="L20" s="16"/>
      <c r="M20" s="12"/>
      <c r="N20" s="214"/>
      <c r="O20" s="215"/>
      <c r="P20" s="216"/>
      <c r="Q20" s="110"/>
      <c r="R20" s="16"/>
      <c r="S20" s="14"/>
      <c r="T20" s="218" t="s">
        <v>323</v>
      </c>
      <c r="U20" s="219"/>
      <c r="V20" s="220"/>
      <c r="W20" s="110">
        <v>1640</v>
      </c>
      <c r="X20" s="16"/>
      <c r="Y20" s="12"/>
      <c r="Z20" s="214"/>
      <c r="AA20" s="215"/>
      <c r="AB20" s="216"/>
      <c r="AC20" s="82"/>
      <c r="AD20" s="40"/>
    </row>
    <row r="21" spans="1:30" ht="20.149999999999999" customHeight="1" thickBot="1" x14ac:dyDescent="0.25">
      <c r="A21" s="23"/>
      <c r="B21" s="246" t="s">
        <v>10</v>
      </c>
      <c r="C21" s="247"/>
      <c r="D21" s="248"/>
      <c r="E21" s="22">
        <f>SUM(E16:E20)</f>
        <v>3450</v>
      </c>
      <c r="F21" s="22">
        <f>SUM(F16:F20)</f>
        <v>0</v>
      </c>
      <c r="G21" s="23"/>
      <c r="H21" s="246" t="s">
        <v>10</v>
      </c>
      <c r="I21" s="247"/>
      <c r="J21" s="248"/>
      <c r="K21" s="22">
        <f>SUM(K16:K20)</f>
        <v>1280</v>
      </c>
      <c r="L21" s="19">
        <f>SUM(L16:L20)</f>
        <v>0</v>
      </c>
      <c r="M21" s="23"/>
      <c r="N21" s="246"/>
      <c r="O21" s="247"/>
      <c r="P21" s="248"/>
      <c r="Q21" s="22"/>
      <c r="R21" s="19"/>
      <c r="S21" s="23"/>
      <c r="T21" s="246" t="s">
        <v>10</v>
      </c>
      <c r="U21" s="247"/>
      <c r="V21" s="248"/>
      <c r="W21" s="22">
        <f>SUM(W16:W20)</f>
        <v>11070</v>
      </c>
      <c r="X21" s="19">
        <f>SUM(X16:X20)</f>
        <v>0</v>
      </c>
      <c r="Y21" s="23"/>
      <c r="Z21" s="246"/>
      <c r="AA21" s="247"/>
      <c r="AB21" s="248"/>
      <c r="AC21" s="119"/>
      <c r="AD21" s="19"/>
    </row>
    <row r="22" spans="1:30" ht="20.149999999999999" customHeight="1" thickBo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6"/>
      <c r="O22" s="27"/>
      <c r="P22" s="27"/>
      <c r="Q22" s="28"/>
      <c r="R22" s="28"/>
      <c r="S22" s="106"/>
      <c r="T22" s="106"/>
      <c r="U22" s="106"/>
      <c r="V22" s="106"/>
      <c r="W22" s="106"/>
      <c r="X22" s="106"/>
      <c r="Y22" s="249" t="s">
        <v>11</v>
      </c>
      <c r="Z22" s="250"/>
      <c r="AA22" s="250"/>
      <c r="AB22" s="250"/>
      <c r="AC22" s="120">
        <f>SUM(E21,K21,Q21,W21,AC21)</f>
        <v>15800</v>
      </c>
      <c r="AD22" s="21">
        <f>SUM(F21,L21,R21,X21,AD21)</f>
        <v>0</v>
      </c>
    </row>
    <row r="23" spans="1:30" ht="21.75" customHeight="1" thickBot="1" x14ac:dyDescent="0.25">
      <c r="A23" s="251" t="s">
        <v>326</v>
      </c>
      <c r="B23" s="251"/>
      <c r="C23" s="251"/>
      <c r="D23" s="251"/>
      <c r="E23" s="251"/>
      <c r="F23" s="251"/>
      <c r="G23" s="29"/>
      <c r="H23" s="29"/>
      <c r="I23" s="29"/>
      <c r="J23" s="28"/>
      <c r="K23" s="28"/>
      <c r="L23" s="28"/>
      <c r="M23" s="28"/>
      <c r="N23" s="29"/>
      <c r="O23" s="29"/>
      <c r="P23" s="29"/>
      <c r="Q23" s="29"/>
      <c r="R23" s="29"/>
      <c r="S23" s="27"/>
      <c r="T23" s="26"/>
      <c r="U23" s="26"/>
      <c r="V23" s="27"/>
      <c r="W23" s="27"/>
      <c r="X23" s="105"/>
      <c r="Y23" s="28"/>
      <c r="Z23" s="29"/>
      <c r="AA23" s="29"/>
      <c r="AB23" s="29"/>
      <c r="AC23" s="29"/>
      <c r="AD23" s="29"/>
    </row>
    <row r="24" spans="1:30" ht="20.149999999999999" customHeight="1" x14ac:dyDescent="0.2">
      <c r="A24" s="31"/>
      <c r="B24" s="232" t="s">
        <v>4</v>
      </c>
      <c r="C24" s="233"/>
      <c r="D24" s="234"/>
      <c r="E24" s="32" t="s">
        <v>2</v>
      </c>
      <c r="F24" s="33" t="s">
        <v>3</v>
      </c>
      <c r="G24" s="31"/>
      <c r="H24" s="232" t="s">
        <v>4</v>
      </c>
      <c r="I24" s="233"/>
      <c r="J24" s="234"/>
      <c r="K24" s="32" t="s">
        <v>2</v>
      </c>
      <c r="L24" s="33" t="s">
        <v>3</v>
      </c>
      <c r="M24" s="31"/>
      <c r="N24" s="232" t="s">
        <v>4</v>
      </c>
      <c r="O24" s="233"/>
      <c r="P24" s="234"/>
      <c r="Q24" s="32" t="s">
        <v>2</v>
      </c>
      <c r="R24" s="33" t="s">
        <v>3</v>
      </c>
      <c r="S24" s="31"/>
      <c r="T24" s="232" t="s">
        <v>8</v>
      </c>
      <c r="U24" s="233"/>
      <c r="V24" s="234"/>
      <c r="W24" s="36" t="s">
        <v>6</v>
      </c>
      <c r="X24" s="35" t="s">
        <v>7</v>
      </c>
      <c r="Y24" s="31"/>
      <c r="Z24" s="232" t="s">
        <v>4</v>
      </c>
      <c r="AA24" s="233"/>
      <c r="AB24" s="234"/>
      <c r="AC24" s="32" t="s">
        <v>2</v>
      </c>
      <c r="AD24" s="33" t="s">
        <v>3</v>
      </c>
    </row>
    <row r="25" spans="1:30" ht="20.149999999999999" customHeight="1" x14ac:dyDescent="0.2">
      <c r="A25" s="48"/>
      <c r="B25" s="217" t="s">
        <v>335</v>
      </c>
      <c r="C25" s="217"/>
      <c r="D25" s="217"/>
      <c r="E25" s="15">
        <v>1170</v>
      </c>
      <c r="F25" s="16"/>
      <c r="G25" s="48"/>
      <c r="H25" s="217" t="s">
        <v>335</v>
      </c>
      <c r="I25" s="217"/>
      <c r="J25" s="217"/>
      <c r="K25" s="15">
        <v>860</v>
      </c>
      <c r="L25" s="16"/>
      <c r="M25" s="12"/>
      <c r="N25" s="214"/>
      <c r="O25" s="215"/>
      <c r="P25" s="216"/>
      <c r="Q25" s="110"/>
      <c r="R25" s="16"/>
      <c r="S25" s="14"/>
      <c r="T25" s="218" t="s">
        <v>335</v>
      </c>
      <c r="U25" s="219"/>
      <c r="V25" s="220"/>
      <c r="W25" s="110">
        <v>4670</v>
      </c>
      <c r="X25" s="16"/>
      <c r="Y25" s="12"/>
      <c r="Z25" s="214" t="s">
        <v>328</v>
      </c>
      <c r="AA25" s="215"/>
      <c r="AB25" s="216"/>
      <c r="AC25" s="82">
        <v>1340</v>
      </c>
      <c r="AD25" s="40"/>
    </row>
    <row r="26" spans="1:30" ht="20.149999999999999" customHeight="1" x14ac:dyDescent="0.2">
      <c r="A26" s="48"/>
      <c r="B26" s="217"/>
      <c r="C26" s="217"/>
      <c r="D26" s="217"/>
      <c r="E26" s="15"/>
      <c r="F26" s="16"/>
      <c r="G26" s="48"/>
      <c r="H26" s="217"/>
      <c r="I26" s="217"/>
      <c r="J26" s="217"/>
      <c r="K26" s="15"/>
      <c r="L26" s="16"/>
      <c r="M26" s="12"/>
      <c r="N26" s="218"/>
      <c r="O26" s="219"/>
      <c r="P26" s="220"/>
      <c r="Q26" s="110"/>
      <c r="R26" s="16"/>
      <c r="S26" s="14"/>
      <c r="T26" s="218"/>
      <c r="U26" s="219"/>
      <c r="V26" s="220"/>
      <c r="W26" s="110"/>
      <c r="X26" s="16"/>
      <c r="Y26" s="12"/>
      <c r="Z26" s="214"/>
      <c r="AA26" s="215"/>
      <c r="AB26" s="216"/>
      <c r="AC26" s="82"/>
      <c r="AD26" s="40"/>
    </row>
    <row r="27" spans="1:30" ht="20.149999999999999" customHeight="1" thickBot="1" x14ac:dyDescent="0.25">
      <c r="A27" s="23"/>
      <c r="B27" s="246" t="s">
        <v>10</v>
      </c>
      <c r="C27" s="247"/>
      <c r="D27" s="248"/>
      <c r="E27" s="119">
        <f>SUM(E25:E26)</f>
        <v>1170</v>
      </c>
      <c r="F27" s="19">
        <f>SUM(F25:F26)</f>
        <v>0</v>
      </c>
      <c r="G27" s="23"/>
      <c r="H27" s="246" t="s">
        <v>10</v>
      </c>
      <c r="I27" s="247"/>
      <c r="J27" s="248"/>
      <c r="K27" s="119">
        <f>SUM(K25:K26)</f>
        <v>860</v>
      </c>
      <c r="L27" s="19">
        <f>SUM(L25:L26)</f>
        <v>0</v>
      </c>
      <c r="M27" s="23"/>
      <c r="N27" s="246"/>
      <c r="O27" s="247"/>
      <c r="P27" s="248"/>
      <c r="Q27" s="22"/>
      <c r="R27" s="19"/>
      <c r="S27" s="23"/>
      <c r="T27" s="246" t="s">
        <v>10</v>
      </c>
      <c r="U27" s="247"/>
      <c r="V27" s="248"/>
      <c r="W27" s="119">
        <f>SUM(W25:W26)</f>
        <v>4670</v>
      </c>
      <c r="X27" s="19">
        <f>SUM(X25:X26)</f>
        <v>0</v>
      </c>
      <c r="Y27" s="23"/>
      <c r="Z27" s="246" t="s">
        <v>10</v>
      </c>
      <c r="AA27" s="247"/>
      <c r="AB27" s="248"/>
      <c r="AC27" s="119">
        <f>SUM(AC25:AC26)</f>
        <v>1340</v>
      </c>
      <c r="AD27" s="19">
        <f>SUM(AD25:AD26)</f>
        <v>0</v>
      </c>
    </row>
    <row r="28" spans="1:30" ht="20.149999999999999" customHeight="1" thickBot="1" x14ac:dyDescent="0.25">
      <c r="A28" s="255" t="s">
        <v>426</v>
      </c>
      <c r="B28" s="255"/>
      <c r="C28" s="255"/>
      <c r="D28" s="255"/>
      <c r="E28" s="29"/>
      <c r="F28" s="29"/>
      <c r="G28" s="29"/>
      <c r="H28" s="29"/>
      <c r="I28" s="29"/>
      <c r="J28" s="29"/>
      <c r="K28" s="29"/>
      <c r="L28" s="29"/>
      <c r="M28" s="29"/>
      <c r="N28" s="26"/>
      <c r="O28" s="27"/>
      <c r="P28" s="27"/>
      <c r="Q28" s="28"/>
      <c r="R28" s="28"/>
      <c r="S28" s="106"/>
      <c r="T28" s="106"/>
      <c r="U28" s="106"/>
      <c r="V28" s="106"/>
      <c r="W28" s="106"/>
      <c r="X28" s="106"/>
      <c r="Y28" s="249" t="s">
        <v>11</v>
      </c>
      <c r="Z28" s="250"/>
      <c r="AA28" s="250"/>
      <c r="AB28" s="250"/>
      <c r="AC28" s="120">
        <f>SUM(E27,K27,Q27,W27,AC27)</f>
        <v>8040</v>
      </c>
      <c r="AD28" s="21">
        <f>SUM(F27,L27,R27,X27,AD27)</f>
        <v>0</v>
      </c>
    </row>
    <row r="29" spans="1:30" ht="20.25" customHeight="1" x14ac:dyDescent="0.2">
      <c r="A29" s="66"/>
      <c r="B29" s="66"/>
      <c r="C29" s="66"/>
      <c r="D29" s="67"/>
      <c r="E29" s="67"/>
      <c r="F29" s="67"/>
      <c r="G29" s="66"/>
      <c r="H29" s="66"/>
      <c r="I29" s="66"/>
      <c r="J29" s="67"/>
      <c r="K29" s="67"/>
      <c r="L29" s="67"/>
      <c r="M29" s="67"/>
      <c r="N29" s="66"/>
      <c r="O29" s="67"/>
      <c r="P29" s="67"/>
      <c r="Q29" s="67"/>
      <c r="R29" s="67"/>
      <c r="S29" s="101"/>
      <c r="T29" s="101"/>
      <c r="U29" s="101"/>
      <c r="V29" s="101"/>
      <c r="W29" s="102"/>
      <c r="X29" s="100"/>
      <c r="Y29" s="67"/>
      <c r="Z29" s="66"/>
      <c r="AA29" s="67"/>
      <c r="AB29" s="67"/>
      <c r="AC29" s="67"/>
      <c r="AD29" s="67"/>
    </row>
    <row r="30" spans="1:30" ht="20.25" customHeight="1" x14ac:dyDescent="0.2">
      <c r="A30" s="68"/>
      <c r="B30" s="65"/>
      <c r="C30" s="69"/>
      <c r="D30" s="68"/>
      <c r="E30" s="70"/>
      <c r="F30" s="70"/>
      <c r="G30" s="68"/>
      <c r="H30" s="65"/>
      <c r="I30" s="69"/>
      <c r="J30" s="106"/>
      <c r="K30" s="106"/>
      <c r="L30" s="106"/>
      <c r="M30" s="106"/>
      <c r="N30" s="106"/>
      <c r="O30" s="106"/>
      <c r="P30" s="68" t="s">
        <v>87</v>
      </c>
      <c r="Q30" s="70"/>
      <c r="R30" s="70"/>
      <c r="S30" s="71"/>
      <c r="T30" s="71"/>
      <c r="U30" s="65"/>
      <c r="V30" s="71"/>
      <c r="W30" s="107" t="s">
        <v>88</v>
      </c>
      <c r="X30" s="106"/>
      <c r="Y30" s="106"/>
      <c r="Z30" s="106"/>
      <c r="AA30" s="106"/>
      <c r="AB30" s="106"/>
      <c r="AC30" s="106"/>
      <c r="AD30" s="108"/>
    </row>
    <row r="31" spans="1:30" ht="20.25" customHeight="1" x14ac:dyDescent="0.2">
      <c r="A31" s="76"/>
      <c r="B31" s="76"/>
      <c r="C31" s="70"/>
      <c r="D31" s="70"/>
      <c r="E31" s="70"/>
      <c r="F31" s="70"/>
      <c r="G31" s="76"/>
      <c r="H31" s="76"/>
      <c r="I31" s="70"/>
      <c r="J31" s="106"/>
      <c r="K31" s="106"/>
      <c r="L31" s="106"/>
      <c r="M31" s="106"/>
      <c r="N31" s="106"/>
      <c r="O31" s="106"/>
      <c r="P31" s="70"/>
      <c r="Q31" s="70"/>
      <c r="R31" s="70"/>
      <c r="S31" s="71"/>
      <c r="T31" s="71"/>
      <c r="U31" s="65"/>
      <c r="V31" s="71"/>
      <c r="W31" s="107" t="s">
        <v>89</v>
      </c>
      <c r="X31" s="106"/>
      <c r="Y31" s="106"/>
      <c r="Z31" s="106"/>
      <c r="AA31" s="106"/>
      <c r="AB31" s="106"/>
      <c r="AC31" s="106"/>
      <c r="AD31" s="109"/>
    </row>
    <row r="32" spans="1:30" ht="20.25" customHeight="1" x14ac:dyDescent="0.2">
      <c r="A32" s="73"/>
      <c r="B32" s="73"/>
      <c r="C32" s="70"/>
      <c r="D32" s="70"/>
      <c r="E32" s="70"/>
      <c r="F32" s="70"/>
      <c r="G32" s="73"/>
      <c r="H32" s="73"/>
      <c r="I32" s="70"/>
      <c r="J32" s="106"/>
      <c r="K32" s="106"/>
      <c r="L32" s="106"/>
      <c r="M32" s="106"/>
      <c r="N32" s="106"/>
      <c r="O32" s="106"/>
      <c r="P32" s="70"/>
      <c r="Q32" s="70"/>
      <c r="R32" s="70"/>
      <c r="S32" s="71"/>
      <c r="T32" s="71"/>
      <c r="U32" s="72"/>
      <c r="V32" s="71"/>
      <c r="W32" s="107" t="s">
        <v>90</v>
      </c>
      <c r="X32" s="106"/>
      <c r="Y32" s="106"/>
      <c r="Z32" s="106"/>
      <c r="AA32" s="106"/>
      <c r="AB32" s="106"/>
      <c r="AC32" s="106"/>
      <c r="AD32" s="106"/>
    </row>
    <row r="33" spans="1:30" ht="20.25" customHeight="1" x14ac:dyDescent="0.2">
      <c r="A33" s="73"/>
      <c r="B33" s="73"/>
      <c r="C33" s="73"/>
      <c r="D33" s="72"/>
      <c r="E33" s="72"/>
      <c r="F33" s="72"/>
      <c r="G33" s="73"/>
      <c r="H33" s="73"/>
      <c r="I33" s="73"/>
      <c r="J33" s="72"/>
      <c r="K33" s="72"/>
      <c r="L33" s="72"/>
      <c r="M33" s="72"/>
      <c r="N33" s="73"/>
      <c r="O33" s="72"/>
      <c r="P33" s="72"/>
      <c r="Q33" s="72"/>
      <c r="R33" s="72"/>
      <c r="S33" s="72"/>
      <c r="T33" s="73"/>
      <c r="U33" s="73"/>
      <c r="V33" s="72"/>
      <c r="W33" s="74"/>
      <c r="X33" s="77"/>
      <c r="Y33" s="72"/>
      <c r="Z33" s="73"/>
      <c r="AA33" s="72"/>
      <c r="AB33" s="72"/>
      <c r="AC33" s="72"/>
      <c r="AD33" s="72"/>
    </row>
    <row r="34" spans="1:30" ht="20.25" customHeight="1" x14ac:dyDescent="0.2">
      <c r="S34" s="78"/>
      <c r="T34" s="79"/>
      <c r="U34" s="79"/>
      <c r="V34" s="75"/>
      <c r="W34" s="80"/>
      <c r="X34" s="81"/>
    </row>
    <row r="35" spans="1:30" ht="26.25" customHeight="1" x14ac:dyDescent="0.2">
      <c r="S35" s="78"/>
      <c r="T35" s="79"/>
      <c r="U35" s="79"/>
      <c r="V35" s="81"/>
      <c r="W35" s="81"/>
      <c r="X35" s="81"/>
    </row>
    <row r="38" spans="1:30" x14ac:dyDescent="0.2">
      <c r="X38" s="4" t="s">
        <v>91</v>
      </c>
    </row>
    <row r="39" spans="1:30" x14ac:dyDescent="0.2">
      <c r="A39" s="4"/>
      <c r="B39" s="4"/>
      <c r="F39" s="1"/>
      <c r="G39" s="4"/>
      <c r="H39" s="4"/>
      <c r="L39" s="1"/>
      <c r="N39" s="4"/>
      <c r="T39" s="4"/>
      <c r="U39" s="4"/>
      <c r="Z39" s="4"/>
    </row>
    <row r="40" spans="1:30" x14ac:dyDescent="0.2">
      <c r="A40" s="4"/>
      <c r="B40" s="4"/>
      <c r="F40" s="1"/>
      <c r="G40" s="4"/>
      <c r="H40" s="4"/>
      <c r="L40" s="1"/>
      <c r="N40" s="4"/>
      <c r="T40" s="4"/>
      <c r="U40" s="4"/>
      <c r="Z40" s="4"/>
    </row>
    <row r="41" spans="1:30" x14ac:dyDescent="0.2">
      <c r="A41" s="4"/>
      <c r="B41" s="4"/>
      <c r="F41" s="1"/>
      <c r="G41" s="4"/>
      <c r="H41" s="4"/>
      <c r="L41" s="1"/>
      <c r="N41" s="4"/>
      <c r="T41" s="4"/>
      <c r="U41" s="4"/>
      <c r="Z41" s="4"/>
    </row>
    <row r="42" spans="1:30" x14ac:dyDescent="0.2">
      <c r="A42" s="4"/>
      <c r="B42" s="4"/>
      <c r="F42" s="1"/>
      <c r="G42" s="4"/>
      <c r="H42" s="4"/>
      <c r="L42" s="1"/>
      <c r="N42" s="4"/>
      <c r="T42" s="4"/>
      <c r="U42" s="4"/>
      <c r="Z42" s="4"/>
    </row>
    <row r="43" spans="1:30" x14ac:dyDescent="0.2">
      <c r="A43" s="4"/>
      <c r="B43" s="4"/>
      <c r="F43" s="1"/>
      <c r="G43" s="4"/>
      <c r="H43" s="4"/>
      <c r="L43" s="1"/>
      <c r="N43" s="4"/>
      <c r="T43" s="4"/>
      <c r="U43" s="4"/>
      <c r="Z43" s="4"/>
    </row>
    <row r="44" spans="1:30" x14ac:dyDescent="0.2">
      <c r="A44" s="4"/>
      <c r="B44" s="4"/>
      <c r="F44" s="1"/>
      <c r="G44" s="4"/>
      <c r="H44" s="4"/>
      <c r="L44" s="1"/>
      <c r="N44" s="4"/>
      <c r="T44" s="4"/>
      <c r="U44" s="4"/>
      <c r="Z44" s="4"/>
    </row>
    <row r="45" spans="1:30" x14ac:dyDescent="0.2">
      <c r="A45" s="4"/>
      <c r="B45" s="4"/>
      <c r="F45" s="1"/>
      <c r="G45" s="4"/>
      <c r="H45" s="4"/>
      <c r="L45" s="1"/>
      <c r="N45" s="4"/>
      <c r="T45" s="4"/>
      <c r="U45" s="4"/>
      <c r="Z45" s="4"/>
    </row>
    <row r="46" spans="1:30" x14ac:dyDescent="0.2">
      <c r="A46" s="4"/>
      <c r="B46" s="4"/>
      <c r="F46" s="1"/>
      <c r="G46" s="4"/>
      <c r="H46" s="4"/>
      <c r="L46" s="1"/>
      <c r="N46" s="4"/>
      <c r="T46" s="4"/>
      <c r="U46" s="4"/>
      <c r="Z46" s="4"/>
    </row>
    <row r="47" spans="1:30" x14ac:dyDescent="0.2">
      <c r="A47" s="4"/>
      <c r="B47" s="4"/>
      <c r="F47" s="1"/>
      <c r="G47" s="4"/>
      <c r="H47" s="4"/>
      <c r="L47" s="1"/>
      <c r="N47" s="4"/>
      <c r="T47" s="4"/>
      <c r="U47" s="4"/>
      <c r="Z47" s="4"/>
    </row>
    <row r="48" spans="1:30" x14ac:dyDescent="0.2">
      <c r="A48" s="4"/>
      <c r="B48" s="4"/>
      <c r="F48" s="1"/>
      <c r="G48" s="4"/>
      <c r="H48" s="4"/>
      <c r="L48" s="1"/>
      <c r="N48" s="4"/>
      <c r="T48" s="4"/>
      <c r="U48" s="4"/>
      <c r="Z48" s="4"/>
    </row>
    <row r="49" spans="3:12" s="4" customFormat="1" x14ac:dyDescent="0.2">
      <c r="C49" s="1"/>
      <c r="F49" s="1"/>
      <c r="I49" s="1"/>
      <c r="L49" s="1"/>
    </row>
    <row r="50" spans="3:12" s="4" customFormat="1" x14ac:dyDescent="0.2">
      <c r="C50" s="1"/>
      <c r="F50" s="1"/>
      <c r="I50" s="1"/>
      <c r="L50" s="1"/>
    </row>
    <row r="51" spans="3:12" s="4" customFormat="1" x14ac:dyDescent="0.2">
      <c r="C51" s="1"/>
      <c r="F51" s="1"/>
      <c r="I51" s="1"/>
      <c r="L51" s="1"/>
    </row>
    <row r="52" spans="3:12" s="4" customFormat="1" x14ac:dyDescent="0.2">
      <c r="C52" s="1"/>
      <c r="F52" s="1"/>
      <c r="I52" s="1"/>
      <c r="L52" s="1"/>
    </row>
    <row r="53" spans="3:12" s="4" customFormat="1" x14ac:dyDescent="0.2">
      <c r="C53" s="1"/>
      <c r="F53" s="1"/>
      <c r="I53" s="1"/>
      <c r="L53" s="1"/>
    </row>
    <row r="54" spans="3:12" s="4" customFormat="1" x14ac:dyDescent="0.2">
      <c r="C54" s="1"/>
      <c r="F54" s="1"/>
      <c r="I54" s="1"/>
      <c r="L54" s="1"/>
    </row>
    <row r="55" spans="3:12" s="4" customFormat="1" x14ac:dyDescent="0.2">
      <c r="C55" s="1"/>
      <c r="F55" s="1"/>
      <c r="I55" s="1"/>
      <c r="L55" s="1"/>
    </row>
    <row r="56" spans="3:12" s="4" customFormat="1" x14ac:dyDescent="0.2">
      <c r="C56" s="1"/>
      <c r="F56" s="1"/>
      <c r="I56" s="1"/>
      <c r="L56" s="1"/>
    </row>
    <row r="57" spans="3:12" s="4" customFormat="1" x14ac:dyDescent="0.2">
      <c r="C57" s="1"/>
      <c r="F57" s="1"/>
      <c r="I57" s="1"/>
      <c r="L57" s="1"/>
    </row>
    <row r="58" spans="3:12" s="4" customFormat="1" x14ac:dyDescent="0.2">
      <c r="C58" s="1"/>
      <c r="F58" s="1"/>
      <c r="I58" s="1"/>
      <c r="L58" s="1"/>
    </row>
    <row r="59" spans="3:12" s="4" customFormat="1" x14ac:dyDescent="0.2">
      <c r="C59" s="1"/>
      <c r="F59" s="1"/>
      <c r="I59" s="1"/>
      <c r="L59" s="1"/>
    </row>
  </sheetData>
  <sheetProtection algorithmName="SHA-512" hashValue="DTIUTc8H5HkPNTooec5LZGeZOQrgTzkvxdzvHtHLON3StJraL+vwB/wMNIenH/yYXFi9uBY8JiDhn94BvarpLg==" saltValue="5OaxJYp/ih/m+PfwrWiAYQ==" spinCount="100000" sheet="1" objects="1" scenarios="1" formatCells="0" formatColumns="0" formatRows="0" insertColumns="0" insertRows="0" insertHyperlinks="0" deleteColumns="0" deleteRows="0" sort="0" autoFilter="0" pivotTables="0"/>
  <mergeCells count="118">
    <mergeCell ref="T17:V17"/>
    <mergeCell ref="Z17:AB17"/>
    <mergeCell ref="B18:D18"/>
    <mergeCell ref="H18:J18"/>
    <mergeCell ref="N18:P18"/>
    <mergeCell ref="T18:V18"/>
    <mergeCell ref="Z18:AB18"/>
    <mergeCell ref="S4:X4"/>
    <mergeCell ref="B16:D16"/>
    <mergeCell ref="H16:J16"/>
    <mergeCell ref="N16:P16"/>
    <mergeCell ref="T16:V16"/>
    <mergeCell ref="Z16:AB16"/>
    <mergeCell ref="Y13:AB13"/>
    <mergeCell ref="A14:F14"/>
    <mergeCell ref="B15:D15"/>
    <mergeCell ref="H15:J15"/>
    <mergeCell ref="N15:P15"/>
    <mergeCell ref="T15:V15"/>
    <mergeCell ref="Z15:AB15"/>
    <mergeCell ref="B11:D11"/>
    <mergeCell ref="H11:J11"/>
    <mergeCell ref="N11:P11"/>
    <mergeCell ref="T11:V11"/>
    <mergeCell ref="A28:D28"/>
    <mergeCell ref="Y28:AB28"/>
    <mergeCell ref="B10:D10"/>
    <mergeCell ref="H10:J10"/>
    <mergeCell ref="N10:P10"/>
    <mergeCell ref="T10:V10"/>
    <mergeCell ref="Z10:AB10"/>
    <mergeCell ref="B17:D17"/>
    <mergeCell ref="H17:J17"/>
    <mergeCell ref="N17:P17"/>
    <mergeCell ref="B27:D27"/>
    <mergeCell ref="H27:J27"/>
    <mergeCell ref="N27:P27"/>
    <mergeCell ref="T27:V27"/>
    <mergeCell ref="Z27:AB27"/>
    <mergeCell ref="B25:D25"/>
    <mergeCell ref="H25:J25"/>
    <mergeCell ref="N25:P25"/>
    <mergeCell ref="T25:V25"/>
    <mergeCell ref="Z25:AB25"/>
    <mergeCell ref="B26:D26"/>
    <mergeCell ref="H26:J26"/>
    <mergeCell ref="N26:P26"/>
    <mergeCell ref="T26:V26"/>
    <mergeCell ref="Z26:AB26"/>
    <mergeCell ref="A23:F23"/>
    <mergeCell ref="B24:D24"/>
    <mergeCell ref="H24:J24"/>
    <mergeCell ref="N24:P24"/>
    <mergeCell ref="T24:V24"/>
    <mergeCell ref="Z24:AB24"/>
    <mergeCell ref="Y22:AB22"/>
    <mergeCell ref="B21:D21"/>
    <mergeCell ref="H21:J21"/>
    <mergeCell ref="N21:P21"/>
    <mergeCell ref="T21:V21"/>
    <mergeCell ref="Z21:AB21"/>
    <mergeCell ref="B19:D19"/>
    <mergeCell ref="H19:J19"/>
    <mergeCell ref="N19:P19"/>
    <mergeCell ref="T19:V19"/>
    <mergeCell ref="Z19:AB19"/>
    <mergeCell ref="B20:D20"/>
    <mergeCell ref="H20:J20"/>
    <mergeCell ref="N20:P20"/>
    <mergeCell ref="T20:V20"/>
    <mergeCell ref="Z20:AB20"/>
    <mergeCell ref="Z11:AB11"/>
    <mergeCell ref="B12:D12"/>
    <mergeCell ref="H12:J12"/>
    <mergeCell ref="N12:P12"/>
    <mergeCell ref="T12:V12"/>
    <mergeCell ref="Z12:AB12"/>
    <mergeCell ref="B8:D8"/>
    <mergeCell ref="H8:J8"/>
    <mergeCell ref="N8:P8"/>
    <mergeCell ref="T8:V8"/>
    <mergeCell ref="Z8:AB8"/>
    <mergeCell ref="B9:D9"/>
    <mergeCell ref="H9:J9"/>
    <mergeCell ref="N9:P9"/>
    <mergeCell ref="T9:V9"/>
    <mergeCell ref="Z9:AB9"/>
    <mergeCell ref="B6:D6"/>
    <mergeCell ref="H6:J6"/>
    <mergeCell ref="N6:P6"/>
    <mergeCell ref="T6:V6"/>
    <mergeCell ref="Z6:AB6"/>
    <mergeCell ref="B7:D7"/>
    <mergeCell ref="H7:J7"/>
    <mergeCell ref="N7:P7"/>
    <mergeCell ref="T7:V7"/>
    <mergeCell ref="Z7:AB7"/>
    <mergeCell ref="A4:F4"/>
    <mergeCell ref="G4:L4"/>
    <mergeCell ref="Y4:AD4"/>
    <mergeCell ref="B5:D5"/>
    <mergeCell ref="H5:J5"/>
    <mergeCell ref="N5:P5"/>
    <mergeCell ref="T5:V5"/>
    <mergeCell ref="Z5:AB5"/>
    <mergeCell ref="M4:R4"/>
    <mergeCell ref="W1:AA1"/>
    <mergeCell ref="AC1:AD1"/>
    <mergeCell ref="A2:C2"/>
    <mergeCell ref="D2:I2"/>
    <mergeCell ref="K2:AA2"/>
    <mergeCell ref="A3:F3"/>
    <mergeCell ref="A1:C1"/>
    <mergeCell ref="D1:G1"/>
    <mergeCell ref="H1:I1"/>
    <mergeCell ref="K1:P1"/>
    <mergeCell ref="R1:T1"/>
    <mergeCell ref="U1:V1"/>
  </mergeCells>
  <phoneticPr fontId="2"/>
  <conditionalFormatting sqref="F6:F11 L6:L11 X6:X11 AD6:AD11 F16:F20 L16:L20 X16:X20 F25:F26 L25:L26 X25:X26 AD25:AD26">
    <cfRule type="cellIs" dxfId="15" priority="1" operator="greaterThan">
      <formula>E6</formula>
    </cfRule>
    <cfRule type="cellIs" dxfId="14" priority="2" operator="lessThan">
      <formula>E6</formula>
    </cfRule>
  </conditionalFormatting>
  <conditionalFormatting sqref="R6:R11">
    <cfRule type="cellIs" dxfId="13" priority="33" operator="greaterThan">
      <formula>Q6</formula>
    </cfRule>
    <cfRule type="cellIs" dxfId="12" priority="34" operator="lessThan">
      <formula>Q6</formula>
    </cfRule>
  </conditionalFormatting>
  <conditionalFormatting sqref="R16:R20">
    <cfRule type="cellIs" dxfId="11" priority="21" operator="greaterThan">
      <formula>Q16</formula>
    </cfRule>
    <cfRule type="cellIs" dxfId="10" priority="22" operator="lessThan">
      <formula>Q16</formula>
    </cfRule>
  </conditionalFormatting>
  <conditionalFormatting sqref="R25:R26">
    <cfRule type="cellIs" dxfId="9" priority="39" operator="greaterThan">
      <formula>Q25</formula>
    </cfRule>
    <cfRule type="cellIs" dxfId="8" priority="40" operator="lessThan">
      <formula>Q25</formula>
    </cfRule>
  </conditionalFormatting>
  <conditionalFormatting sqref="AD16:AD20">
    <cfRule type="cellIs" dxfId="7" priority="29" operator="greaterThan">
      <formula>AC16</formula>
    </cfRule>
    <cfRule type="cellIs" dxfId="6" priority="30" operator="lessThan">
      <formula>AC16</formula>
    </cfRule>
  </conditionalFormatting>
  <pageMargins left="0.78740157480314965" right="0.19685039370078741" top="0.39370078740157483" bottom="0" header="0.19685039370078741" footer="0.23622047244094491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62"/>
  <sheetViews>
    <sheetView showZeros="0" view="pageBreakPreview" zoomScale="75" zoomScaleNormal="75" zoomScaleSheetLayoutView="75" workbookViewId="0">
      <pane ySplit="4" topLeftCell="A5" activePane="bottomLeft" state="frozen"/>
      <selection activeCell="D2" sqref="D2:I2"/>
      <selection pane="bottomLeft" activeCell="D2" sqref="D2:I2"/>
    </sheetView>
  </sheetViews>
  <sheetFormatPr defaultColWidth="9" defaultRowHeight="13" x14ac:dyDescent="0.2"/>
  <cols>
    <col min="1" max="1" width="3.26953125" style="1" customWidth="1"/>
    <col min="2" max="2" width="3.08984375" style="1" customWidth="1"/>
    <col min="3" max="3" width="3.7265625" style="1" customWidth="1"/>
    <col min="4" max="4" width="11.08984375" style="4" customWidth="1"/>
    <col min="5" max="5" width="9.26953125" style="4" customWidth="1"/>
    <col min="6" max="6" width="9.7265625" style="4" customWidth="1"/>
    <col min="7" max="7" width="3.26953125" style="1" customWidth="1"/>
    <col min="8" max="8" width="3.08984375" style="1" customWidth="1"/>
    <col min="9" max="9" width="3.7265625" style="1" customWidth="1"/>
    <col min="10" max="10" width="11.08984375" style="4" customWidth="1"/>
    <col min="11" max="11" width="9.26953125" style="4" customWidth="1"/>
    <col min="12" max="12" width="9.7265625" style="4" customWidth="1"/>
    <col min="13" max="13" width="3.26953125" style="4" customWidth="1"/>
    <col min="14" max="14" width="3.08984375" style="1" customWidth="1"/>
    <col min="15" max="15" width="3.7265625" style="4" customWidth="1"/>
    <col min="16" max="16" width="11.08984375" style="4" customWidth="1"/>
    <col min="17" max="17" width="9.26953125" style="4" customWidth="1"/>
    <col min="18" max="18" width="9.7265625" style="4" customWidth="1"/>
    <col min="19" max="19" width="3.26953125" style="4" customWidth="1"/>
    <col min="20" max="20" width="3.08984375" style="1" customWidth="1"/>
    <col min="21" max="21" width="3.90625" style="1" customWidth="1"/>
    <col min="22" max="22" width="11.08984375" style="4" customWidth="1"/>
    <col min="23" max="23" width="9.26953125" style="4" customWidth="1"/>
    <col min="24" max="24" width="9.7265625" style="4" customWidth="1"/>
    <col min="25" max="25" width="3.26953125" style="4" customWidth="1"/>
    <col min="26" max="26" width="3.08984375" style="1" customWidth="1"/>
    <col min="27" max="27" width="3.7265625" style="4" customWidth="1"/>
    <col min="28" max="28" width="11.08984375" style="4" customWidth="1"/>
    <col min="29" max="29" width="9.26953125" style="4" customWidth="1"/>
    <col min="30" max="30" width="9.7265625" style="4" customWidth="1"/>
    <col min="31" max="16384" width="9" style="4"/>
  </cols>
  <sheetData>
    <row r="1" spans="1:33" s="84" customFormat="1" ht="38.25" customHeight="1" x14ac:dyDescent="0.2">
      <c r="A1" s="223" t="s">
        <v>101</v>
      </c>
      <c r="B1" s="223"/>
      <c r="C1" s="223"/>
      <c r="D1" s="223"/>
      <c r="E1" s="223"/>
      <c r="F1" s="223"/>
      <c r="G1" s="226"/>
      <c r="H1" s="227" t="s">
        <v>0</v>
      </c>
      <c r="I1" s="221"/>
      <c r="J1" s="97" t="s">
        <v>102</v>
      </c>
      <c r="K1" s="228"/>
      <c r="L1" s="228"/>
      <c r="M1" s="228"/>
      <c r="N1" s="228"/>
      <c r="O1" s="228"/>
      <c r="P1" s="228"/>
      <c r="Q1" s="98" t="s">
        <v>103</v>
      </c>
      <c r="R1" s="223"/>
      <c r="S1" s="223"/>
      <c r="T1" s="223"/>
      <c r="U1" s="223" t="s">
        <v>104</v>
      </c>
      <c r="V1" s="223"/>
      <c r="W1" s="221"/>
      <c r="X1" s="221"/>
      <c r="Y1" s="221"/>
      <c r="Z1" s="221"/>
      <c r="AA1" s="221"/>
      <c r="AB1" s="89"/>
      <c r="AC1" s="222" t="s">
        <v>109</v>
      </c>
      <c r="AD1" s="222"/>
      <c r="AG1" s="85"/>
    </row>
    <row r="2" spans="1:33" s="84" customFormat="1" ht="38.25" customHeight="1" x14ac:dyDescent="0.2">
      <c r="A2" s="223" t="s">
        <v>105</v>
      </c>
      <c r="B2" s="223"/>
      <c r="C2" s="223"/>
      <c r="D2" s="221"/>
      <c r="E2" s="221"/>
      <c r="F2" s="221"/>
      <c r="G2" s="221"/>
      <c r="H2" s="221"/>
      <c r="I2" s="221"/>
      <c r="J2" s="97" t="s">
        <v>106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89"/>
      <c r="AC2" s="89"/>
      <c r="AD2" s="89"/>
      <c r="AG2" s="85"/>
    </row>
    <row r="3" spans="1:33" ht="21.75" customHeight="1" thickBot="1" x14ac:dyDescent="0.25">
      <c r="A3" s="251" t="s">
        <v>329</v>
      </c>
      <c r="B3" s="251"/>
      <c r="C3" s="251"/>
      <c r="D3" s="251"/>
      <c r="E3" s="251"/>
      <c r="F3" s="251"/>
      <c r="G3" s="29"/>
      <c r="H3" s="29"/>
      <c r="I3" s="29"/>
      <c r="J3" s="28"/>
      <c r="K3" s="28"/>
      <c r="L3" s="28"/>
      <c r="M3" s="28"/>
      <c r="N3" s="29"/>
      <c r="O3" s="29"/>
      <c r="P3" s="29"/>
      <c r="Q3" s="29"/>
      <c r="R3" s="29"/>
      <c r="S3" s="27"/>
      <c r="T3" s="26"/>
      <c r="U3" s="26"/>
      <c r="V3" s="27"/>
      <c r="W3" s="27"/>
      <c r="X3" s="105"/>
      <c r="Y3" s="28"/>
      <c r="Z3" s="29"/>
      <c r="AA3" s="29"/>
      <c r="AB3" s="29"/>
      <c r="AC3" s="29"/>
      <c r="AD3" s="126">
        <f>SUM(AD14,AD31)</f>
        <v>0</v>
      </c>
    </row>
    <row r="4" spans="1:33" ht="21.75" customHeight="1" thickBot="1" x14ac:dyDescent="0.25">
      <c r="A4" s="229" t="s">
        <v>177</v>
      </c>
      <c r="B4" s="230"/>
      <c r="C4" s="230"/>
      <c r="D4" s="230"/>
      <c r="E4" s="230"/>
      <c r="F4" s="231"/>
      <c r="G4" s="229" t="s">
        <v>96</v>
      </c>
      <c r="H4" s="230"/>
      <c r="I4" s="230"/>
      <c r="J4" s="230"/>
      <c r="K4" s="230"/>
      <c r="L4" s="231"/>
      <c r="M4" s="229" t="s">
        <v>336</v>
      </c>
      <c r="N4" s="230"/>
      <c r="O4" s="230"/>
      <c r="P4" s="230"/>
      <c r="Q4" s="230"/>
      <c r="R4" s="231"/>
      <c r="S4" s="229" t="s">
        <v>110</v>
      </c>
      <c r="T4" s="230"/>
      <c r="U4" s="230"/>
      <c r="V4" s="230"/>
      <c r="W4" s="230"/>
      <c r="X4" s="231"/>
      <c r="Y4" s="229" t="s">
        <v>97</v>
      </c>
      <c r="Z4" s="230"/>
      <c r="AA4" s="230"/>
      <c r="AB4" s="230"/>
      <c r="AC4" s="230"/>
      <c r="AD4" s="231"/>
    </row>
    <row r="5" spans="1:33" ht="20.149999999999999" customHeight="1" x14ac:dyDescent="0.2">
      <c r="A5" s="31"/>
      <c r="B5" s="232" t="s">
        <v>4</v>
      </c>
      <c r="C5" s="233"/>
      <c r="D5" s="234"/>
      <c r="E5" s="32" t="s">
        <v>2</v>
      </c>
      <c r="F5" s="33" t="s">
        <v>3</v>
      </c>
      <c r="G5" s="31"/>
      <c r="H5" s="232" t="s">
        <v>4</v>
      </c>
      <c r="I5" s="233"/>
      <c r="J5" s="234"/>
      <c r="K5" s="32" t="s">
        <v>2</v>
      </c>
      <c r="L5" s="33" t="s">
        <v>3</v>
      </c>
      <c r="M5" s="31"/>
      <c r="N5" s="232" t="s">
        <v>4</v>
      </c>
      <c r="O5" s="233"/>
      <c r="P5" s="234"/>
      <c r="Q5" s="32" t="s">
        <v>2</v>
      </c>
      <c r="R5" s="33" t="s">
        <v>3</v>
      </c>
      <c r="S5" s="31"/>
      <c r="T5" s="232" t="s">
        <v>8</v>
      </c>
      <c r="U5" s="233"/>
      <c r="V5" s="234"/>
      <c r="W5" s="36" t="s">
        <v>6</v>
      </c>
      <c r="X5" s="35" t="s">
        <v>7</v>
      </c>
      <c r="Y5" s="31"/>
      <c r="Z5" s="232" t="s">
        <v>4</v>
      </c>
      <c r="AA5" s="233"/>
      <c r="AB5" s="234"/>
      <c r="AC5" s="32" t="s">
        <v>2</v>
      </c>
      <c r="AD5" s="33" t="s">
        <v>3</v>
      </c>
    </row>
    <row r="6" spans="1:33" ht="20.149999999999999" customHeight="1" x14ac:dyDescent="0.2">
      <c r="A6" s="48"/>
      <c r="B6" s="217" t="s">
        <v>330</v>
      </c>
      <c r="C6" s="217"/>
      <c r="D6" s="217"/>
      <c r="E6" s="15">
        <v>1600</v>
      </c>
      <c r="F6" s="16"/>
      <c r="G6" s="48"/>
      <c r="H6" s="217" t="s">
        <v>333</v>
      </c>
      <c r="I6" s="217"/>
      <c r="J6" s="217"/>
      <c r="K6" s="15">
        <v>840</v>
      </c>
      <c r="L6" s="16"/>
      <c r="M6" s="12"/>
      <c r="N6" s="218" t="s">
        <v>337</v>
      </c>
      <c r="O6" s="219"/>
      <c r="P6" s="220"/>
      <c r="Q6" s="110">
        <v>780</v>
      </c>
      <c r="R6" s="16"/>
      <c r="S6" s="14"/>
      <c r="T6" s="218" t="s">
        <v>431</v>
      </c>
      <c r="U6" s="219"/>
      <c r="V6" s="220"/>
      <c r="W6" s="110">
        <v>5170</v>
      </c>
      <c r="X6" s="16"/>
      <c r="Y6" s="12"/>
      <c r="Z6" s="214" t="s">
        <v>340</v>
      </c>
      <c r="AA6" s="215"/>
      <c r="AB6" s="216"/>
      <c r="AC6" s="82">
        <v>1440</v>
      </c>
      <c r="AD6" s="40"/>
    </row>
    <row r="7" spans="1:33" ht="20.149999999999999" customHeight="1" x14ac:dyDescent="0.2">
      <c r="A7" s="48"/>
      <c r="B7" s="217" t="s">
        <v>334</v>
      </c>
      <c r="C7" s="217"/>
      <c r="D7" s="217"/>
      <c r="E7" s="15">
        <v>1100</v>
      </c>
      <c r="F7" s="16"/>
      <c r="G7" s="48"/>
      <c r="H7" s="217"/>
      <c r="I7" s="217"/>
      <c r="J7" s="217"/>
      <c r="K7" s="15"/>
      <c r="L7" s="16"/>
      <c r="M7" s="12"/>
      <c r="N7" s="214"/>
      <c r="O7" s="215"/>
      <c r="P7" s="216"/>
      <c r="Q7" s="110"/>
      <c r="R7" s="16"/>
      <c r="S7" s="14"/>
      <c r="T7" s="241" t="s">
        <v>334</v>
      </c>
      <c r="U7" s="242"/>
      <c r="V7" s="243"/>
      <c r="W7" s="186" t="s">
        <v>428</v>
      </c>
      <c r="X7" s="187"/>
      <c r="Y7" s="12"/>
      <c r="Z7" s="241" t="s">
        <v>341</v>
      </c>
      <c r="AA7" s="242"/>
      <c r="AB7" s="243"/>
      <c r="AC7" s="189" t="s">
        <v>433</v>
      </c>
      <c r="AD7" s="40"/>
    </row>
    <row r="8" spans="1:33" ht="20.149999999999999" customHeight="1" x14ac:dyDescent="0.2">
      <c r="A8" s="48"/>
      <c r="B8" s="217" t="s">
        <v>331</v>
      </c>
      <c r="C8" s="217"/>
      <c r="D8" s="217"/>
      <c r="E8" s="15">
        <v>1870</v>
      </c>
      <c r="F8" s="16"/>
      <c r="G8" s="48"/>
      <c r="H8" s="217"/>
      <c r="I8" s="217"/>
      <c r="J8" s="217"/>
      <c r="K8" s="15"/>
      <c r="L8" s="16"/>
      <c r="M8" s="12"/>
      <c r="N8" s="214"/>
      <c r="O8" s="215"/>
      <c r="P8" s="216"/>
      <c r="Q8" s="110"/>
      <c r="R8" s="16"/>
      <c r="S8" s="14"/>
      <c r="T8" s="241" t="s">
        <v>338</v>
      </c>
      <c r="U8" s="242"/>
      <c r="V8" s="243"/>
      <c r="W8" s="186" t="s">
        <v>430</v>
      </c>
      <c r="X8" s="188"/>
      <c r="Y8" s="12"/>
      <c r="Z8" s="214" t="s">
        <v>434</v>
      </c>
      <c r="AA8" s="215"/>
      <c r="AB8" s="216"/>
      <c r="AC8" s="82">
        <v>1690</v>
      </c>
      <c r="AD8" s="40"/>
    </row>
    <row r="9" spans="1:33" ht="20.149999999999999" customHeight="1" x14ac:dyDescent="0.2">
      <c r="A9" s="48"/>
      <c r="B9" s="217" t="s">
        <v>332</v>
      </c>
      <c r="C9" s="217"/>
      <c r="D9" s="217"/>
      <c r="E9" s="15">
        <v>2700</v>
      </c>
      <c r="F9" s="16"/>
      <c r="G9" s="48"/>
      <c r="H9" s="217"/>
      <c r="I9" s="217"/>
      <c r="J9" s="217"/>
      <c r="K9" s="15"/>
      <c r="L9" s="16"/>
      <c r="M9" s="12"/>
      <c r="N9" s="218"/>
      <c r="O9" s="219"/>
      <c r="P9" s="220"/>
      <c r="Q9" s="110"/>
      <c r="R9" s="16"/>
      <c r="S9" s="14"/>
      <c r="T9" s="218" t="s">
        <v>429</v>
      </c>
      <c r="U9" s="219"/>
      <c r="V9" s="220"/>
      <c r="W9" s="110">
        <v>2390</v>
      </c>
      <c r="X9" s="16"/>
      <c r="Y9" s="12"/>
      <c r="Z9" s="214" t="s">
        <v>342</v>
      </c>
      <c r="AA9" s="215"/>
      <c r="AB9" s="216"/>
      <c r="AC9" s="82">
        <v>1740</v>
      </c>
      <c r="AD9" s="40"/>
    </row>
    <row r="10" spans="1:33" ht="20.149999999999999" customHeight="1" x14ac:dyDescent="0.2">
      <c r="A10" s="48"/>
      <c r="B10" s="217"/>
      <c r="C10" s="217"/>
      <c r="D10" s="217"/>
      <c r="E10" s="15"/>
      <c r="F10" s="16"/>
      <c r="G10" s="48"/>
      <c r="H10" s="217"/>
      <c r="I10" s="217"/>
      <c r="J10" s="217"/>
      <c r="K10" s="15"/>
      <c r="L10" s="16"/>
      <c r="M10" s="12"/>
      <c r="N10" s="214"/>
      <c r="O10" s="215"/>
      <c r="P10" s="216"/>
      <c r="Q10" s="110"/>
      <c r="R10" s="16"/>
      <c r="S10" s="14"/>
      <c r="T10" s="214" t="s">
        <v>339</v>
      </c>
      <c r="U10" s="215"/>
      <c r="V10" s="216"/>
      <c r="W10" s="110">
        <v>1360</v>
      </c>
      <c r="X10" s="16"/>
      <c r="Y10" s="12"/>
      <c r="Z10" s="296" t="s">
        <v>343</v>
      </c>
      <c r="AA10" s="297"/>
      <c r="AB10" s="298"/>
      <c r="AC10" s="82">
        <v>400</v>
      </c>
      <c r="AD10" s="40"/>
    </row>
    <row r="11" spans="1:33" ht="20.149999999999999" customHeight="1" x14ac:dyDescent="0.2">
      <c r="A11" s="48"/>
      <c r="B11" s="217"/>
      <c r="C11" s="217"/>
      <c r="D11" s="217"/>
      <c r="E11" s="15"/>
      <c r="F11" s="16"/>
      <c r="G11" s="48"/>
      <c r="H11" s="217"/>
      <c r="I11" s="217"/>
      <c r="J11" s="217"/>
      <c r="K11" s="15"/>
      <c r="L11" s="16"/>
      <c r="M11" s="12"/>
      <c r="N11" s="214"/>
      <c r="O11" s="215"/>
      <c r="P11" s="216"/>
      <c r="Q11" s="110"/>
      <c r="R11" s="16"/>
      <c r="S11" s="14"/>
      <c r="T11" s="214"/>
      <c r="U11" s="215"/>
      <c r="V11" s="216"/>
      <c r="W11" s="110"/>
      <c r="X11" s="16"/>
      <c r="Y11" s="12"/>
      <c r="Z11" s="214" t="s">
        <v>344</v>
      </c>
      <c r="AA11" s="215"/>
      <c r="AB11" s="216"/>
      <c r="AC11" s="82">
        <v>1120</v>
      </c>
      <c r="AD11" s="40"/>
    </row>
    <row r="12" spans="1:33" ht="20.149999999999999" customHeight="1" x14ac:dyDescent="0.2">
      <c r="A12" s="48"/>
      <c r="B12" s="217"/>
      <c r="C12" s="217"/>
      <c r="D12" s="217"/>
      <c r="E12" s="15"/>
      <c r="F12" s="16"/>
      <c r="G12" s="48"/>
      <c r="H12" s="217"/>
      <c r="I12" s="217"/>
      <c r="J12" s="217"/>
      <c r="K12" s="15"/>
      <c r="L12" s="16"/>
      <c r="M12" s="12"/>
      <c r="N12" s="214"/>
      <c r="O12" s="215"/>
      <c r="P12" s="216"/>
      <c r="Q12" s="110"/>
      <c r="R12" s="16"/>
      <c r="S12" s="14"/>
      <c r="T12" s="214"/>
      <c r="U12" s="215"/>
      <c r="V12" s="216"/>
      <c r="W12" s="110"/>
      <c r="X12" s="16"/>
      <c r="Y12" s="12"/>
      <c r="Z12" s="214" t="s">
        <v>345</v>
      </c>
      <c r="AA12" s="215"/>
      <c r="AB12" s="216"/>
      <c r="AC12" s="82">
        <v>150</v>
      </c>
      <c r="AD12" s="40"/>
    </row>
    <row r="13" spans="1:33" ht="20.149999999999999" customHeight="1" thickBot="1" x14ac:dyDescent="0.25">
      <c r="A13" s="23"/>
      <c r="B13" s="246" t="s">
        <v>10</v>
      </c>
      <c r="C13" s="247"/>
      <c r="D13" s="248"/>
      <c r="E13" s="119">
        <f>SUM(E6:E12)</f>
        <v>7270</v>
      </c>
      <c r="F13" s="19">
        <f>SUM(F6:F12)</f>
        <v>0</v>
      </c>
      <c r="G13" s="23"/>
      <c r="H13" s="246" t="s">
        <v>10</v>
      </c>
      <c r="I13" s="247"/>
      <c r="J13" s="248"/>
      <c r="K13" s="119">
        <f>SUM(K6:K12)</f>
        <v>840</v>
      </c>
      <c r="L13" s="19">
        <f>SUM(L6:L12)</f>
        <v>0</v>
      </c>
      <c r="M13" s="23"/>
      <c r="N13" s="246" t="s">
        <v>10</v>
      </c>
      <c r="O13" s="247"/>
      <c r="P13" s="248"/>
      <c r="Q13" s="119">
        <f>SUM(Q6:Q12)</f>
        <v>780</v>
      </c>
      <c r="R13" s="19">
        <f>SUM(R6:R12)</f>
        <v>0</v>
      </c>
      <c r="S13" s="23"/>
      <c r="T13" s="246" t="s">
        <v>10</v>
      </c>
      <c r="U13" s="247"/>
      <c r="V13" s="248"/>
      <c r="W13" s="119">
        <f>SUM(W6:W12)</f>
        <v>8920</v>
      </c>
      <c r="X13" s="19">
        <f>SUM(X6:X12)</f>
        <v>0</v>
      </c>
      <c r="Y13" s="23"/>
      <c r="Z13" s="246" t="s">
        <v>10</v>
      </c>
      <c r="AA13" s="247"/>
      <c r="AB13" s="248"/>
      <c r="AC13" s="119">
        <f>SUM(AC6:AC12)</f>
        <v>6540</v>
      </c>
      <c r="AD13" s="19">
        <f>SUM(AD6:AD12)</f>
        <v>0</v>
      </c>
    </row>
    <row r="14" spans="1:33" ht="20.149999999999999" customHeight="1" thickBo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6"/>
      <c r="O14" s="27"/>
      <c r="P14" s="27"/>
      <c r="Q14" s="28"/>
      <c r="R14" s="28"/>
      <c r="S14" s="106"/>
      <c r="T14" s="106"/>
      <c r="U14" s="106"/>
      <c r="V14" s="106"/>
      <c r="W14" s="106"/>
      <c r="X14" s="106"/>
      <c r="Y14" s="249" t="s">
        <v>11</v>
      </c>
      <c r="Z14" s="250"/>
      <c r="AA14" s="250"/>
      <c r="AB14" s="250"/>
      <c r="AC14" s="120">
        <f>SUM(E13,K13,Q13,W13,AC13)</f>
        <v>24350</v>
      </c>
      <c r="AD14" s="21">
        <f>SUM(F13,L13,R13,X13,AD13)</f>
        <v>0</v>
      </c>
    </row>
    <row r="15" spans="1:33" ht="21.75" customHeight="1" thickBot="1" x14ac:dyDescent="0.25">
      <c r="A15" s="251" t="s">
        <v>346</v>
      </c>
      <c r="B15" s="251"/>
      <c r="C15" s="251"/>
      <c r="D15" s="251"/>
      <c r="E15" s="251"/>
      <c r="F15" s="251"/>
      <c r="G15" s="29"/>
      <c r="H15" s="29"/>
      <c r="I15" s="29"/>
      <c r="J15" s="28"/>
      <c r="K15" s="28"/>
      <c r="L15" s="28"/>
      <c r="M15" s="28"/>
      <c r="N15" s="29"/>
      <c r="O15" s="29"/>
      <c r="P15" s="29"/>
      <c r="Q15" s="29"/>
      <c r="R15" s="29"/>
      <c r="S15" s="27"/>
      <c r="T15" s="26"/>
      <c r="U15" s="26"/>
      <c r="V15" s="27"/>
      <c r="W15" s="27"/>
      <c r="X15" s="105"/>
      <c r="Y15" s="28"/>
      <c r="Z15" s="29"/>
      <c r="AA15" s="29"/>
      <c r="AB15" s="29"/>
      <c r="AC15" s="29"/>
      <c r="AD15" s="29"/>
    </row>
    <row r="16" spans="1:33" ht="20.149999999999999" customHeight="1" x14ac:dyDescent="0.2">
      <c r="A16" s="31"/>
      <c r="B16" s="232" t="s">
        <v>4</v>
      </c>
      <c r="C16" s="233"/>
      <c r="D16" s="234"/>
      <c r="E16" s="32" t="s">
        <v>2</v>
      </c>
      <c r="F16" s="33" t="s">
        <v>3</v>
      </c>
      <c r="G16" s="31"/>
      <c r="H16" s="232" t="s">
        <v>4</v>
      </c>
      <c r="I16" s="233"/>
      <c r="J16" s="234"/>
      <c r="K16" s="32" t="s">
        <v>2</v>
      </c>
      <c r="L16" s="33" t="s">
        <v>3</v>
      </c>
      <c r="M16" s="31"/>
      <c r="N16" s="232" t="s">
        <v>4</v>
      </c>
      <c r="O16" s="233"/>
      <c r="P16" s="234"/>
      <c r="Q16" s="32" t="s">
        <v>2</v>
      </c>
      <c r="R16" s="33" t="s">
        <v>3</v>
      </c>
      <c r="S16" s="31"/>
      <c r="T16" s="232" t="s">
        <v>8</v>
      </c>
      <c r="U16" s="233"/>
      <c r="V16" s="234"/>
      <c r="W16" s="36" t="s">
        <v>6</v>
      </c>
      <c r="X16" s="35" t="s">
        <v>7</v>
      </c>
      <c r="Y16" s="31"/>
      <c r="Z16" s="232" t="s">
        <v>4</v>
      </c>
      <c r="AA16" s="233"/>
      <c r="AB16" s="234"/>
      <c r="AC16" s="32" t="s">
        <v>2</v>
      </c>
      <c r="AD16" s="33" t="s">
        <v>3</v>
      </c>
    </row>
    <row r="17" spans="1:30" ht="20.149999999999999" customHeight="1" x14ac:dyDescent="0.2">
      <c r="A17" s="48"/>
      <c r="B17" s="217" t="s">
        <v>347</v>
      </c>
      <c r="C17" s="217"/>
      <c r="D17" s="217"/>
      <c r="E17" s="15">
        <v>1280</v>
      </c>
      <c r="F17" s="16"/>
      <c r="G17" s="48"/>
      <c r="H17" s="217"/>
      <c r="I17" s="217"/>
      <c r="J17" s="217"/>
      <c r="K17" s="15"/>
      <c r="L17" s="16"/>
      <c r="M17" s="12"/>
      <c r="N17" s="218"/>
      <c r="O17" s="219"/>
      <c r="P17" s="220"/>
      <c r="Q17" s="110"/>
      <c r="R17" s="16"/>
      <c r="S17" s="14"/>
      <c r="T17" s="217" t="s">
        <v>347</v>
      </c>
      <c r="U17" s="217"/>
      <c r="V17" s="217"/>
      <c r="W17" s="110">
        <v>2190</v>
      </c>
      <c r="X17" s="16"/>
      <c r="Y17" s="12"/>
      <c r="Z17" s="214" t="s">
        <v>350</v>
      </c>
      <c r="AA17" s="215"/>
      <c r="AB17" s="216"/>
      <c r="AC17" s="82">
        <v>1350</v>
      </c>
      <c r="AD17" s="40"/>
    </row>
    <row r="18" spans="1:30" ht="20.149999999999999" customHeight="1" x14ac:dyDescent="0.2">
      <c r="A18" s="48"/>
      <c r="B18" s="217" t="s">
        <v>348</v>
      </c>
      <c r="C18" s="217"/>
      <c r="D18" s="217"/>
      <c r="E18" s="15">
        <v>1240</v>
      </c>
      <c r="F18" s="16"/>
      <c r="G18" s="48"/>
      <c r="H18" s="217"/>
      <c r="I18" s="217"/>
      <c r="J18" s="217"/>
      <c r="K18" s="15"/>
      <c r="L18" s="16"/>
      <c r="M18" s="12"/>
      <c r="N18" s="214"/>
      <c r="O18" s="215"/>
      <c r="P18" s="216"/>
      <c r="Q18" s="110"/>
      <c r="R18" s="16"/>
      <c r="S18" s="14"/>
      <c r="T18" s="217" t="s">
        <v>432</v>
      </c>
      <c r="U18" s="217"/>
      <c r="V18" s="217"/>
      <c r="W18" s="110">
        <v>2190</v>
      </c>
      <c r="X18" s="16"/>
      <c r="Y18" s="12"/>
      <c r="Z18" s="214" t="s">
        <v>354</v>
      </c>
      <c r="AA18" s="215"/>
      <c r="AB18" s="216"/>
      <c r="AC18" s="82">
        <v>720</v>
      </c>
      <c r="AD18" s="40"/>
    </row>
    <row r="19" spans="1:30" ht="20.149999999999999" customHeight="1" x14ac:dyDescent="0.2">
      <c r="A19" s="48"/>
      <c r="B19" s="217" t="s">
        <v>349</v>
      </c>
      <c r="C19" s="217"/>
      <c r="D19" s="217"/>
      <c r="E19" s="15">
        <v>330</v>
      </c>
      <c r="F19" s="16"/>
      <c r="G19" s="48"/>
      <c r="H19" s="217"/>
      <c r="I19" s="217"/>
      <c r="J19" s="217"/>
      <c r="K19" s="15"/>
      <c r="L19" s="16"/>
      <c r="M19" s="12"/>
      <c r="N19" s="214"/>
      <c r="O19" s="215"/>
      <c r="P19" s="216"/>
      <c r="Q19" s="110"/>
      <c r="R19" s="16"/>
      <c r="S19" s="14"/>
      <c r="T19" s="299" t="s">
        <v>349</v>
      </c>
      <c r="U19" s="299"/>
      <c r="V19" s="299"/>
      <c r="W19" s="186" t="s">
        <v>427</v>
      </c>
      <c r="X19" s="188"/>
      <c r="Y19" s="12"/>
      <c r="Z19" s="214" t="s">
        <v>351</v>
      </c>
      <c r="AA19" s="215"/>
      <c r="AB19" s="216"/>
      <c r="AC19" s="82">
        <v>330</v>
      </c>
      <c r="AD19" s="40"/>
    </row>
    <row r="20" spans="1:30" ht="20.149999999999999" customHeight="1" x14ac:dyDescent="0.2">
      <c r="A20" s="48"/>
      <c r="B20" s="217" t="s">
        <v>362</v>
      </c>
      <c r="C20" s="217"/>
      <c r="D20" s="217"/>
      <c r="E20" s="15">
        <v>50</v>
      </c>
      <c r="F20" s="16"/>
      <c r="G20" s="48"/>
      <c r="H20" s="217"/>
      <c r="I20" s="217"/>
      <c r="J20" s="217"/>
      <c r="K20" s="15"/>
      <c r="L20" s="16"/>
      <c r="M20" s="12"/>
      <c r="N20" s="218"/>
      <c r="O20" s="219"/>
      <c r="P20" s="220"/>
      <c r="Q20" s="110"/>
      <c r="R20" s="16"/>
      <c r="S20" s="14"/>
      <c r="T20" s="217" t="s">
        <v>362</v>
      </c>
      <c r="U20" s="217"/>
      <c r="V20" s="217"/>
      <c r="W20" s="110">
        <v>220</v>
      </c>
      <c r="X20" s="16"/>
      <c r="Y20" s="12"/>
      <c r="Z20" s="214" t="s">
        <v>355</v>
      </c>
      <c r="AA20" s="215"/>
      <c r="AB20" s="216"/>
      <c r="AC20" s="82">
        <v>200</v>
      </c>
      <c r="AD20" s="40"/>
    </row>
    <row r="21" spans="1:30" ht="20.149999999999999" customHeight="1" x14ac:dyDescent="0.2">
      <c r="A21" s="48"/>
      <c r="B21" s="217"/>
      <c r="C21" s="217"/>
      <c r="D21" s="217"/>
      <c r="E21" s="15"/>
      <c r="F21" s="16"/>
      <c r="G21" s="48"/>
      <c r="H21" s="217"/>
      <c r="I21" s="217"/>
      <c r="J21" s="217"/>
      <c r="K21" s="15"/>
      <c r="L21" s="16"/>
      <c r="M21" s="12"/>
      <c r="N21" s="218"/>
      <c r="O21" s="219"/>
      <c r="P21" s="220"/>
      <c r="Q21" s="110"/>
      <c r="R21" s="16"/>
      <c r="S21" s="14"/>
      <c r="T21" s="218"/>
      <c r="U21" s="219"/>
      <c r="V21" s="220"/>
      <c r="W21" s="110"/>
      <c r="X21" s="16"/>
      <c r="Y21" s="12"/>
      <c r="Z21" s="214" t="s">
        <v>356</v>
      </c>
      <c r="AA21" s="215"/>
      <c r="AB21" s="216"/>
      <c r="AC21" s="82">
        <v>560</v>
      </c>
      <c r="AD21" s="40"/>
    </row>
    <row r="22" spans="1:30" ht="20.149999999999999" customHeight="1" x14ac:dyDescent="0.2">
      <c r="A22" s="48"/>
      <c r="B22" s="217"/>
      <c r="C22" s="217"/>
      <c r="D22" s="217"/>
      <c r="E22" s="15"/>
      <c r="F22" s="16"/>
      <c r="G22" s="48"/>
      <c r="H22" s="217"/>
      <c r="I22" s="217"/>
      <c r="J22" s="217"/>
      <c r="K22" s="15"/>
      <c r="L22" s="16"/>
      <c r="M22" s="12"/>
      <c r="N22" s="214"/>
      <c r="O22" s="215"/>
      <c r="P22" s="216"/>
      <c r="Q22" s="110"/>
      <c r="R22" s="16"/>
      <c r="S22" s="14"/>
      <c r="T22" s="214"/>
      <c r="U22" s="215"/>
      <c r="V22" s="216"/>
      <c r="W22" s="110"/>
      <c r="X22" s="16"/>
      <c r="Y22" s="12"/>
      <c r="Z22" s="214" t="s">
        <v>352</v>
      </c>
      <c r="AA22" s="215"/>
      <c r="AB22" s="216"/>
      <c r="AC22" s="82">
        <v>410</v>
      </c>
      <c r="AD22" s="40"/>
    </row>
    <row r="23" spans="1:30" ht="20.149999999999999" customHeight="1" x14ac:dyDescent="0.2">
      <c r="A23" s="48"/>
      <c r="B23" s="217"/>
      <c r="C23" s="217"/>
      <c r="D23" s="217"/>
      <c r="E23" s="15"/>
      <c r="F23" s="16"/>
      <c r="G23" s="48"/>
      <c r="H23" s="217"/>
      <c r="I23" s="217"/>
      <c r="J23" s="217"/>
      <c r="K23" s="15"/>
      <c r="L23" s="16"/>
      <c r="M23" s="12"/>
      <c r="N23" s="218"/>
      <c r="O23" s="219"/>
      <c r="P23" s="220"/>
      <c r="Q23" s="110"/>
      <c r="R23" s="16"/>
      <c r="S23" s="14"/>
      <c r="T23" s="218"/>
      <c r="U23" s="219"/>
      <c r="V23" s="220"/>
      <c r="W23" s="110"/>
      <c r="X23" s="16"/>
      <c r="Y23" s="12"/>
      <c r="Z23" s="214" t="s">
        <v>364</v>
      </c>
      <c r="AA23" s="215"/>
      <c r="AB23" s="216"/>
      <c r="AC23" s="82">
        <v>290</v>
      </c>
      <c r="AD23" s="40"/>
    </row>
    <row r="24" spans="1:30" ht="20.149999999999999" customHeight="1" x14ac:dyDescent="0.2">
      <c r="A24" s="48"/>
      <c r="B24" s="217"/>
      <c r="C24" s="217"/>
      <c r="D24" s="217"/>
      <c r="E24" s="15"/>
      <c r="F24" s="16"/>
      <c r="G24" s="48"/>
      <c r="H24" s="217"/>
      <c r="I24" s="217"/>
      <c r="J24" s="217"/>
      <c r="K24" s="15"/>
      <c r="L24" s="16"/>
      <c r="M24" s="12"/>
      <c r="N24" s="218"/>
      <c r="O24" s="219"/>
      <c r="P24" s="220"/>
      <c r="Q24" s="110"/>
      <c r="R24" s="16"/>
      <c r="S24" s="14"/>
      <c r="T24" s="218"/>
      <c r="U24" s="219"/>
      <c r="V24" s="220"/>
      <c r="W24" s="110"/>
      <c r="X24" s="16"/>
      <c r="Y24" s="12"/>
      <c r="Z24" s="214" t="s">
        <v>357</v>
      </c>
      <c r="AA24" s="215"/>
      <c r="AB24" s="216"/>
      <c r="AC24" s="82">
        <v>190</v>
      </c>
      <c r="AD24" s="40"/>
    </row>
    <row r="25" spans="1:30" ht="20.149999999999999" customHeight="1" x14ac:dyDescent="0.2">
      <c r="A25" s="48"/>
      <c r="B25" s="217"/>
      <c r="C25" s="217"/>
      <c r="D25" s="217"/>
      <c r="E25" s="15"/>
      <c r="F25" s="16"/>
      <c r="G25" s="48"/>
      <c r="H25" s="217"/>
      <c r="I25" s="217"/>
      <c r="J25" s="217"/>
      <c r="K25" s="15"/>
      <c r="L25" s="16"/>
      <c r="M25" s="12"/>
      <c r="N25" s="214"/>
      <c r="O25" s="215"/>
      <c r="P25" s="216"/>
      <c r="Q25" s="110"/>
      <c r="R25" s="16"/>
      <c r="S25" s="14"/>
      <c r="T25" s="214"/>
      <c r="U25" s="215"/>
      <c r="V25" s="216"/>
      <c r="W25" s="110"/>
      <c r="X25" s="16"/>
      <c r="Y25" s="12"/>
      <c r="Z25" s="214" t="s">
        <v>358</v>
      </c>
      <c r="AA25" s="215"/>
      <c r="AB25" s="216"/>
      <c r="AC25" s="82">
        <v>160</v>
      </c>
      <c r="AD25" s="40"/>
    </row>
    <row r="26" spans="1:30" ht="20.149999999999999" customHeight="1" x14ac:dyDescent="0.2">
      <c r="A26" s="48"/>
      <c r="B26" s="217"/>
      <c r="C26" s="217"/>
      <c r="D26" s="217"/>
      <c r="E26" s="15"/>
      <c r="F26" s="16"/>
      <c r="G26" s="48"/>
      <c r="H26" s="217"/>
      <c r="I26" s="217"/>
      <c r="J26" s="217"/>
      <c r="K26" s="15"/>
      <c r="L26" s="16"/>
      <c r="M26" s="12"/>
      <c r="N26" s="218"/>
      <c r="O26" s="219"/>
      <c r="P26" s="220"/>
      <c r="Q26" s="110"/>
      <c r="R26" s="16"/>
      <c r="S26" s="14"/>
      <c r="T26" s="218"/>
      <c r="U26" s="219"/>
      <c r="V26" s="220"/>
      <c r="W26" s="110"/>
      <c r="X26" s="16"/>
      <c r="Y26" s="12"/>
      <c r="Z26" s="214" t="s">
        <v>359</v>
      </c>
      <c r="AA26" s="215"/>
      <c r="AB26" s="216"/>
      <c r="AC26" s="82">
        <v>240</v>
      </c>
      <c r="AD26" s="40"/>
    </row>
    <row r="27" spans="1:30" ht="20.149999999999999" customHeight="1" x14ac:dyDescent="0.2">
      <c r="A27" s="48"/>
      <c r="B27" s="217"/>
      <c r="C27" s="217"/>
      <c r="D27" s="217"/>
      <c r="E27" s="15"/>
      <c r="F27" s="16"/>
      <c r="G27" s="48"/>
      <c r="H27" s="217"/>
      <c r="I27" s="217"/>
      <c r="J27" s="217"/>
      <c r="K27" s="15"/>
      <c r="L27" s="16"/>
      <c r="M27" s="12"/>
      <c r="N27" s="218"/>
      <c r="O27" s="219"/>
      <c r="P27" s="220"/>
      <c r="Q27" s="110"/>
      <c r="R27" s="16"/>
      <c r="S27" s="14"/>
      <c r="T27" s="218"/>
      <c r="U27" s="219"/>
      <c r="V27" s="220"/>
      <c r="W27" s="110"/>
      <c r="X27" s="16"/>
      <c r="Y27" s="12"/>
      <c r="Z27" s="214" t="s">
        <v>353</v>
      </c>
      <c r="AA27" s="215"/>
      <c r="AB27" s="216"/>
      <c r="AC27" s="82">
        <v>1590</v>
      </c>
      <c r="AD27" s="40"/>
    </row>
    <row r="28" spans="1:30" ht="20.149999999999999" customHeight="1" x14ac:dyDescent="0.2">
      <c r="A28" s="48"/>
      <c r="B28" s="217"/>
      <c r="C28" s="217"/>
      <c r="D28" s="217"/>
      <c r="E28" s="15"/>
      <c r="F28" s="16"/>
      <c r="G28" s="48"/>
      <c r="H28" s="217"/>
      <c r="I28" s="217"/>
      <c r="J28" s="217"/>
      <c r="K28" s="15"/>
      <c r="L28" s="16"/>
      <c r="M28" s="12"/>
      <c r="N28" s="214"/>
      <c r="O28" s="215"/>
      <c r="P28" s="216"/>
      <c r="Q28" s="110"/>
      <c r="R28" s="16"/>
      <c r="S28" s="14"/>
      <c r="T28" s="214"/>
      <c r="U28" s="215"/>
      <c r="V28" s="216"/>
      <c r="W28" s="110"/>
      <c r="X28" s="16"/>
      <c r="Y28" s="12"/>
      <c r="Z28" s="214" t="s">
        <v>360</v>
      </c>
      <c r="AA28" s="215"/>
      <c r="AB28" s="216"/>
      <c r="AC28" s="82">
        <v>240</v>
      </c>
      <c r="AD28" s="40"/>
    </row>
    <row r="29" spans="1:30" ht="20.149999999999999" customHeight="1" x14ac:dyDescent="0.2">
      <c r="A29" s="48"/>
      <c r="B29" s="217"/>
      <c r="C29" s="217"/>
      <c r="D29" s="217"/>
      <c r="E29" s="15"/>
      <c r="F29" s="16"/>
      <c r="G29" s="48"/>
      <c r="H29" s="217"/>
      <c r="I29" s="217"/>
      <c r="J29" s="217"/>
      <c r="K29" s="15"/>
      <c r="L29" s="16"/>
      <c r="M29" s="12"/>
      <c r="N29" s="218"/>
      <c r="O29" s="219"/>
      <c r="P29" s="220"/>
      <c r="Q29" s="110"/>
      <c r="R29" s="16"/>
      <c r="S29" s="14"/>
      <c r="T29" s="218"/>
      <c r="U29" s="219"/>
      <c r="V29" s="220"/>
      <c r="W29" s="110"/>
      <c r="X29" s="16"/>
      <c r="Y29" s="12"/>
      <c r="Z29" s="214" t="s">
        <v>361</v>
      </c>
      <c r="AA29" s="215"/>
      <c r="AB29" s="216"/>
      <c r="AC29" s="82">
        <v>200</v>
      </c>
      <c r="AD29" s="40"/>
    </row>
    <row r="30" spans="1:30" ht="20.149999999999999" customHeight="1" thickBot="1" x14ac:dyDescent="0.25">
      <c r="A30" s="23"/>
      <c r="B30" s="246" t="s">
        <v>10</v>
      </c>
      <c r="C30" s="247"/>
      <c r="D30" s="248"/>
      <c r="E30" s="22">
        <f>SUM(E17:E29)</f>
        <v>2900</v>
      </c>
      <c r="F30" s="169">
        <f>SUM(F17:F29)</f>
        <v>0</v>
      </c>
      <c r="G30" s="23"/>
      <c r="H30" s="246"/>
      <c r="I30" s="247"/>
      <c r="J30" s="248"/>
      <c r="K30" s="22"/>
      <c r="L30" s="19"/>
      <c r="M30" s="23"/>
      <c r="N30" s="246"/>
      <c r="O30" s="247"/>
      <c r="P30" s="248"/>
      <c r="Q30" s="22"/>
      <c r="R30" s="19"/>
      <c r="S30" s="23"/>
      <c r="T30" s="246" t="s">
        <v>10</v>
      </c>
      <c r="U30" s="247"/>
      <c r="V30" s="248"/>
      <c r="W30" s="22">
        <f>SUM(W17:W29)</f>
        <v>4600</v>
      </c>
      <c r="X30" s="169">
        <f>SUM(X17:X29)</f>
        <v>0</v>
      </c>
      <c r="Y30" s="23"/>
      <c r="Z30" s="246" t="s">
        <v>10</v>
      </c>
      <c r="AA30" s="247"/>
      <c r="AB30" s="248"/>
      <c r="AC30" s="22">
        <f>SUM(AC17:AC29)</f>
        <v>6480</v>
      </c>
      <c r="AD30" s="191">
        <f>SUM(AD17:AD29)</f>
        <v>0</v>
      </c>
    </row>
    <row r="31" spans="1:30" ht="20.149999999999999" customHeight="1" thickBot="1" x14ac:dyDescent="0.25">
      <c r="A31" s="255" t="s">
        <v>426</v>
      </c>
      <c r="B31" s="255"/>
      <c r="C31" s="255"/>
      <c r="D31" s="255"/>
      <c r="E31" s="29"/>
      <c r="F31" s="29"/>
      <c r="G31" s="29"/>
      <c r="H31" s="29"/>
      <c r="I31" s="29"/>
      <c r="J31" s="29"/>
      <c r="K31" s="29"/>
      <c r="L31" s="29"/>
      <c r="M31" s="29"/>
      <c r="N31" s="26"/>
      <c r="O31" s="27"/>
      <c r="P31" s="27"/>
      <c r="Q31" s="28"/>
      <c r="R31" s="28"/>
      <c r="S31" s="106"/>
      <c r="T31" s="106"/>
      <c r="U31" s="106"/>
      <c r="V31" s="106"/>
      <c r="W31" s="106"/>
      <c r="X31" s="106"/>
      <c r="Y31" s="249" t="s">
        <v>11</v>
      </c>
      <c r="Z31" s="250"/>
      <c r="AA31" s="250"/>
      <c r="AB31" s="250"/>
      <c r="AC31" s="120">
        <f>SUM(E30,K30,Q30,W30,AC30)</f>
        <v>13980</v>
      </c>
      <c r="AD31" s="21">
        <f>SUM(F30,L30,R30,X30,AD30)</f>
        <v>0</v>
      </c>
    </row>
    <row r="32" spans="1:30" ht="20.25" customHeight="1" x14ac:dyDescent="0.2">
      <c r="A32" s="66"/>
      <c r="B32" s="66"/>
      <c r="C32" s="66"/>
      <c r="D32" s="67"/>
      <c r="E32" s="67"/>
      <c r="F32" s="67"/>
      <c r="G32" s="66"/>
      <c r="H32" s="66"/>
      <c r="I32" s="66"/>
      <c r="J32" s="67"/>
      <c r="K32" s="67"/>
      <c r="L32" s="67"/>
      <c r="M32" s="67"/>
      <c r="N32" s="66"/>
      <c r="O32" s="67"/>
      <c r="P32" s="67"/>
      <c r="Q32" s="67"/>
      <c r="R32" s="67"/>
      <c r="S32" s="101"/>
      <c r="T32" s="101"/>
      <c r="U32" s="101"/>
      <c r="V32" s="101"/>
      <c r="W32" s="102"/>
      <c r="X32" s="100"/>
      <c r="Y32" s="67"/>
      <c r="Z32" s="66"/>
      <c r="AA32" s="67"/>
      <c r="AB32" s="67"/>
      <c r="AC32" s="67"/>
      <c r="AD32" s="67"/>
    </row>
    <row r="33" spans="1:30" ht="20.25" customHeight="1" x14ac:dyDescent="0.2">
      <c r="A33" s="68"/>
      <c r="B33" s="65"/>
      <c r="C33" s="69"/>
      <c r="D33" s="68"/>
      <c r="E33" s="70"/>
      <c r="F33" s="70"/>
      <c r="G33" s="68"/>
      <c r="H33" s="65"/>
      <c r="I33" s="69"/>
      <c r="J33" s="106"/>
      <c r="K33" s="106"/>
      <c r="L33" s="106"/>
      <c r="M33" s="106"/>
      <c r="N33" s="106"/>
      <c r="O33" s="106"/>
      <c r="P33" s="68" t="s">
        <v>87</v>
      </c>
      <c r="Q33" s="70"/>
      <c r="R33" s="70"/>
      <c r="S33" s="71"/>
      <c r="T33" s="71"/>
      <c r="U33" s="65"/>
      <c r="V33" s="71"/>
      <c r="W33" s="107" t="s">
        <v>88</v>
      </c>
      <c r="X33" s="106"/>
      <c r="Y33" s="106"/>
      <c r="Z33" s="106"/>
      <c r="AA33" s="106"/>
      <c r="AB33" s="106"/>
      <c r="AC33" s="106"/>
      <c r="AD33" s="108"/>
    </row>
    <row r="34" spans="1:30" ht="20.25" customHeight="1" x14ac:dyDescent="0.2">
      <c r="A34" s="76"/>
      <c r="B34" s="76"/>
      <c r="C34" s="70"/>
      <c r="D34" s="70"/>
      <c r="E34" s="70"/>
      <c r="F34" s="70"/>
      <c r="G34" s="76"/>
      <c r="H34" s="76"/>
      <c r="I34" s="70"/>
      <c r="J34" s="106"/>
      <c r="K34" s="106"/>
      <c r="L34" s="106"/>
      <c r="M34" s="106"/>
      <c r="N34" s="106"/>
      <c r="O34" s="106"/>
      <c r="P34" s="70"/>
      <c r="Q34" s="70"/>
      <c r="R34" s="70"/>
      <c r="S34" s="71"/>
      <c r="T34" s="71"/>
      <c r="U34" s="65"/>
      <c r="V34" s="71"/>
      <c r="W34" s="107" t="s">
        <v>89</v>
      </c>
      <c r="X34" s="106"/>
      <c r="Y34" s="106"/>
      <c r="Z34" s="106"/>
      <c r="AA34" s="106"/>
      <c r="AB34" s="106"/>
      <c r="AC34" s="106"/>
      <c r="AD34" s="109"/>
    </row>
    <row r="35" spans="1:30" ht="20.25" customHeight="1" x14ac:dyDescent="0.2">
      <c r="A35" s="73"/>
      <c r="B35" s="73"/>
      <c r="C35" s="70"/>
      <c r="D35" s="70"/>
      <c r="E35" s="70"/>
      <c r="F35" s="70"/>
      <c r="G35" s="73"/>
      <c r="H35" s="73"/>
      <c r="I35" s="70"/>
      <c r="J35" s="106"/>
      <c r="K35" s="106"/>
      <c r="L35" s="106"/>
      <c r="M35" s="106"/>
      <c r="N35" s="106"/>
      <c r="O35" s="106"/>
      <c r="P35" s="70"/>
      <c r="Q35" s="70"/>
      <c r="R35" s="70"/>
      <c r="S35" s="71"/>
      <c r="T35" s="71"/>
      <c r="U35" s="72"/>
      <c r="V35" s="71"/>
      <c r="W35" s="107" t="s">
        <v>90</v>
      </c>
      <c r="X35" s="106"/>
      <c r="Y35" s="106"/>
      <c r="Z35" s="106"/>
      <c r="AA35" s="106"/>
      <c r="AB35" s="106"/>
      <c r="AC35" s="106"/>
      <c r="AD35" s="106"/>
    </row>
    <row r="36" spans="1:30" ht="20.25" customHeight="1" x14ac:dyDescent="0.2">
      <c r="A36" s="73"/>
      <c r="B36" s="73"/>
      <c r="C36" s="73"/>
      <c r="D36" s="72"/>
      <c r="E36" s="72"/>
      <c r="F36" s="72"/>
      <c r="G36" s="73"/>
      <c r="H36" s="73"/>
      <c r="I36" s="73"/>
      <c r="J36" s="72"/>
      <c r="K36" s="72"/>
      <c r="L36" s="72"/>
      <c r="M36" s="72"/>
      <c r="N36" s="73"/>
      <c r="O36" s="72"/>
      <c r="P36" s="72"/>
      <c r="Q36" s="72"/>
      <c r="R36" s="72"/>
      <c r="S36" s="72"/>
      <c r="T36" s="73"/>
      <c r="U36" s="73"/>
      <c r="V36" s="72"/>
      <c r="W36" s="74"/>
      <c r="X36" s="77"/>
      <c r="Y36" s="72"/>
      <c r="Z36" s="73"/>
      <c r="AA36" s="72"/>
      <c r="AB36" s="72"/>
      <c r="AC36" s="72"/>
      <c r="AD36" s="72"/>
    </row>
    <row r="37" spans="1:30" ht="20.25" customHeight="1" x14ac:dyDescent="0.2">
      <c r="S37" s="78"/>
      <c r="T37" s="79"/>
      <c r="U37" s="79"/>
      <c r="V37" s="75"/>
      <c r="W37" s="80"/>
      <c r="X37" s="81"/>
    </row>
    <row r="38" spans="1:30" ht="26.25" customHeight="1" x14ac:dyDescent="0.2">
      <c r="S38" s="78"/>
      <c r="T38" s="79"/>
      <c r="U38" s="79"/>
      <c r="V38" s="81"/>
      <c r="W38" s="81"/>
      <c r="X38" s="81"/>
    </row>
    <row r="41" spans="1:30" x14ac:dyDescent="0.2">
      <c r="X41" s="4" t="s">
        <v>91</v>
      </c>
    </row>
    <row r="42" spans="1:30" x14ac:dyDescent="0.2">
      <c r="A42" s="4"/>
      <c r="B42" s="4"/>
      <c r="F42" s="1"/>
      <c r="G42" s="4"/>
      <c r="H42" s="4"/>
      <c r="L42" s="1"/>
      <c r="N42" s="4"/>
      <c r="T42" s="4"/>
      <c r="U42" s="4"/>
      <c r="Z42" s="4"/>
    </row>
    <row r="43" spans="1:30" x14ac:dyDescent="0.2">
      <c r="A43" s="4"/>
      <c r="B43" s="4"/>
      <c r="F43" s="1"/>
      <c r="G43" s="4"/>
      <c r="H43" s="4"/>
      <c r="L43" s="1"/>
      <c r="N43" s="4"/>
      <c r="T43" s="4"/>
      <c r="U43" s="4"/>
      <c r="Z43" s="4"/>
    </row>
    <row r="44" spans="1:30" x14ac:dyDescent="0.2">
      <c r="A44" s="4"/>
      <c r="B44" s="4"/>
      <c r="F44" s="1"/>
      <c r="G44" s="4"/>
      <c r="H44" s="4"/>
      <c r="L44" s="1"/>
      <c r="N44" s="4"/>
      <c r="T44" s="4"/>
      <c r="U44" s="4"/>
      <c r="Z44" s="4"/>
    </row>
    <row r="45" spans="1:30" x14ac:dyDescent="0.2">
      <c r="A45" s="4"/>
      <c r="B45" s="4"/>
      <c r="F45" s="1"/>
      <c r="G45" s="4"/>
      <c r="H45" s="4"/>
      <c r="L45" s="1"/>
      <c r="N45" s="4"/>
      <c r="T45" s="4"/>
      <c r="U45" s="4"/>
      <c r="Z45" s="4"/>
    </row>
    <row r="46" spans="1:30" x14ac:dyDescent="0.2">
      <c r="A46" s="4"/>
      <c r="B46" s="4"/>
      <c r="F46" s="1"/>
      <c r="G46" s="4"/>
      <c r="H46" s="4"/>
      <c r="L46" s="1"/>
      <c r="N46" s="4"/>
      <c r="T46" s="4"/>
      <c r="U46" s="4"/>
      <c r="Z46" s="4"/>
    </row>
    <row r="47" spans="1:30" x14ac:dyDescent="0.2">
      <c r="A47" s="4"/>
      <c r="B47" s="4"/>
      <c r="F47" s="1"/>
      <c r="G47" s="4"/>
      <c r="H47" s="4"/>
      <c r="L47" s="1"/>
      <c r="N47" s="4"/>
      <c r="T47" s="4"/>
      <c r="U47" s="4"/>
      <c r="Z47" s="4"/>
    </row>
    <row r="48" spans="1:30" x14ac:dyDescent="0.2">
      <c r="A48" s="4"/>
      <c r="B48" s="4"/>
      <c r="F48" s="1"/>
      <c r="G48" s="4"/>
      <c r="H48" s="4"/>
      <c r="L48" s="1"/>
      <c r="N48" s="4"/>
      <c r="T48" s="4"/>
      <c r="U48" s="4"/>
      <c r="Z48" s="4"/>
    </row>
    <row r="49" spans="3:12" s="4" customFormat="1" x14ac:dyDescent="0.2">
      <c r="C49" s="1"/>
      <c r="F49" s="1"/>
      <c r="I49" s="1"/>
      <c r="L49" s="1"/>
    </row>
    <row r="50" spans="3:12" s="4" customFormat="1" x14ac:dyDescent="0.2">
      <c r="C50" s="1"/>
      <c r="F50" s="1"/>
      <c r="I50" s="1"/>
      <c r="L50" s="1"/>
    </row>
    <row r="51" spans="3:12" s="4" customFormat="1" x14ac:dyDescent="0.2">
      <c r="C51" s="1"/>
      <c r="F51" s="1"/>
      <c r="I51" s="1"/>
      <c r="L51" s="1"/>
    </row>
    <row r="52" spans="3:12" s="4" customFormat="1" x14ac:dyDescent="0.2">
      <c r="C52" s="1"/>
      <c r="F52" s="1"/>
      <c r="I52" s="1"/>
      <c r="L52" s="1"/>
    </row>
    <row r="53" spans="3:12" s="4" customFormat="1" x14ac:dyDescent="0.2">
      <c r="C53" s="1"/>
      <c r="F53" s="1"/>
      <c r="I53" s="1"/>
      <c r="L53" s="1"/>
    </row>
    <row r="54" spans="3:12" s="4" customFormat="1" x14ac:dyDescent="0.2">
      <c r="C54" s="1"/>
      <c r="F54" s="1"/>
      <c r="I54" s="1"/>
      <c r="L54" s="1"/>
    </row>
    <row r="55" spans="3:12" s="4" customFormat="1" x14ac:dyDescent="0.2">
      <c r="C55" s="1"/>
      <c r="F55" s="1"/>
      <c r="I55" s="1"/>
      <c r="L55" s="1"/>
    </row>
    <row r="56" spans="3:12" s="4" customFormat="1" x14ac:dyDescent="0.2">
      <c r="C56" s="1"/>
      <c r="F56" s="1"/>
      <c r="I56" s="1"/>
      <c r="L56" s="1"/>
    </row>
    <row r="57" spans="3:12" s="4" customFormat="1" x14ac:dyDescent="0.2">
      <c r="C57" s="1"/>
      <c r="F57" s="1"/>
      <c r="I57" s="1"/>
      <c r="L57" s="1"/>
    </row>
    <row r="58" spans="3:12" s="4" customFormat="1" x14ac:dyDescent="0.2">
      <c r="C58" s="1"/>
      <c r="F58" s="1"/>
      <c r="I58" s="1"/>
      <c r="L58" s="1"/>
    </row>
    <row r="59" spans="3:12" s="4" customFormat="1" x14ac:dyDescent="0.2">
      <c r="C59" s="1"/>
      <c r="F59" s="1"/>
      <c r="I59" s="1"/>
      <c r="L59" s="1"/>
    </row>
    <row r="60" spans="3:12" s="4" customFormat="1" x14ac:dyDescent="0.2">
      <c r="C60" s="1"/>
      <c r="F60" s="1"/>
      <c r="I60" s="1"/>
      <c r="L60" s="1"/>
    </row>
    <row r="61" spans="3:12" s="4" customFormat="1" x14ac:dyDescent="0.2">
      <c r="C61" s="1"/>
      <c r="F61" s="1"/>
      <c r="I61" s="1"/>
      <c r="L61" s="1"/>
    </row>
    <row r="62" spans="3:12" s="4" customFormat="1" x14ac:dyDescent="0.2">
      <c r="C62" s="1"/>
      <c r="F62" s="1"/>
      <c r="I62" s="1"/>
      <c r="L62" s="1"/>
    </row>
  </sheetData>
  <sheetProtection algorithmName="SHA-512" hashValue="JyQlOntYv/L5h2gyKjB0hz/q+ByYcQsvetIjsTgR4GubQCPFMe853zDDuwYqM0b6bwbFpD/V2ymtFkICJknRww==" saltValue="aeKZiRmXknuPCQ29StaXKw==" spinCount="100000" sheet="1" objects="1" scenarios="1" formatCells="0" formatColumns="0" formatRows="0" insertColumns="0" insertRows="0" insertHyperlinks="0" deleteColumns="0" deleteRows="0" sort="0" autoFilter="0" pivotTables="0"/>
  <mergeCells count="141">
    <mergeCell ref="B29:D29"/>
    <mergeCell ref="H29:J29"/>
    <mergeCell ref="N29:P29"/>
    <mergeCell ref="T29:V29"/>
    <mergeCell ref="Z29:AB29"/>
    <mergeCell ref="B19:D19"/>
    <mergeCell ref="H19:J19"/>
    <mergeCell ref="N19:P19"/>
    <mergeCell ref="T19:V19"/>
    <mergeCell ref="Z19:AB19"/>
    <mergeCell ref="B27:D27"/>
    <mergeCell ref="H27:J27"/>
    <mergeCell ref="N27:P27"/>
    <mergeCell ref="T27:V27"/>
    <mergeCell ref="Z27:AB27"/>
    <mergeCell ref="B28:D28"/>
    <mergeCell ref="H28:J28"/>
    <mergeCell ref="N28:P28"/>
    <mergeCell ref="T28:V28"/>
    <mergeCell ref="Z28:AB28"/>
    <mergeCell ref="B25:D25"/>
    <mergeCell ref="H25:J25"/>
    <mergeCell ref="N25:P25"/>
    <mergeCell ref="T25:V25"/>
    <mergeCell ref="H24:J24"/>
    <mergeCell ref="N24:P24"/>
    <mergeCell ref="T24:V24"/>
    <mergeCell ref="Z24:AB24"/>
    <mergeCell ref="B20:D20"/>
    <mergeCell ref="H20:J20"/>
    <mergeCell ref="N20:P20"/>
    <mergeCell ref="T20:V20"/>
    <mergeCell ref="Z20:AB20"/>
    <mergeCell ref="B21:D21"/>
    <mergeCell ref="H21:J21"/>
    <mergeCell ref="N21:P21"/>
    <mergeCell ref="T21:V21"/>
    <mergeCell ref="Z21:AB21"/>
    <mergeCell ref="B30:D30"/>
    <mergeCell ref="H30:J30"/>
    <mergeCell ref="N30:P30"/>
    <mergeCell ref="T30:V30"/>
    <mergeCell ref="Z30:AB30"/>
    <mergeCell ref="Y31:AB31"/>
    <mergeCell ref="A31:D31"/>
    <mergeCell ref="B22:D22"/>
    <mergeCell ref="H22:J22"/>
    <mergeCell ref="N22:P22"/>
    <mergeCell ref="T22:V22"/>
    <mergeCell ref="Z22:AB22"/>
    <mergeCell ref="B23:D23"/>
    <mergeCell ref="H23:J23"/>
    <mergeCell ref="N23:P23"/>
    <mergeCell ref="T23:V23"/>
    <mergeCell ref="Z23:AB23"/>
    <mergeCell ref="Z25:AB25"/>
    <mergeCell ref="B26:D26"/>
    <mergeCell ref="H26:J26"/>
    <mergeCell ref="N26:P26"/>
    <mergeCell ref="T26:V26"/>
    <mergeCell ref="Z26:AB26"/>
    <mergeCell ref="B24:D24"/>
    <mergeCell ref="B17:D17"/>
    <mergeCell ref="H17:J17"/>
    <mergeCell ref="N17:P17"/>
    <mergeCell ref="T17:V17"/>
    <mergeCell ref="Z17:AB17"/>
    <mergeCell ref="B18:D18"/>
    <mergeCell ref="H18:J18"/>
    <mergeCell ref="N18:P18"/>
    <mergeCell ref="T18:V18"/>
    <mergeCell ref="Z18:AB18"/>
    <mergeCell ref="A15:F15"/>
    <mergeCell ref="B16:D16"/>
    <mergeCell ref="H16:J16"/>
    <mergeCell ref="N16:P16"/>
    <mergeCell ref="T16:V16"/>
    <mergeCell ref="Z16:AB16"/>
    <mergeCell ref="B13:D13"/>
    <mergeCell ref="H13:J13"/>
    <mergeCell ref="N13:P13"/>
    <mergeCell ref="T13:V13"/>
    <mergeCell ref="Z13:AB13"/>
    <mergeCell ref="Y14:AB14"/>
    <mergeCell ref="B11:D11"/>
    <mergeCell ref="H11:J11"/>
    <mergeCell ref="N11:P11"/>
    <mergeCell ref="T11:V11"/>
    <mergeCell ref="Z11:AB11"/>
    <mergeCell ref="B12:D12"/>
    <mergeCell ref="H12:J12"/>
    <mergeCell ref="N12:P12"/>
    <mergeCell ref="T12:V12"/>
    <mergeCell ref="Z12:AB12"/>
    <mergeCell ref="B9:D9"/>
    <mergeCell ref="H9:J9"/>
    <mergeCell ref="N9:P9"/>
    <mergeCell ref="T9:V9"/>
    <mergeCell ref="Z9:AB9"/>
    <mergeCell ref="B10:D10"/>
    <mergeCell ref="H10:J10"/>
    <mergeCell ref="N10:P10"/>
    <mergeCell ref="T10:V10"/>
    <mergeCell ref="Z10:AB10"/>
    <mergeCell ref="B6:D6"/>
    <mergeCell ref="H6:J6"/>
    <mergeCell ref="N6:P6"/>
    <mergeCell ref="T6:V6"/>
    <mergeCell ref="Z6:AB6"/>
    <mergeCell ref="B8:D8"/>
    <mergeCell ref="H8:J8"/>
    <mergeCell ref="N8:P8"/>
    <mergeCell ref="T8:V8"/>
    <mergeCell ref="Z8:AB8"/>
    <mergeCell ref="B7:D7"/>
    <mergeCell ref="H7:J7"/>
    <mergeCell ref="N7:P7"/>
    <mergeCell ref="T7:V7"/>
    <mergeCell ref="Z7:AB7"/>
    <mergeCell ref="A4:F4"/>
    <mergeCell ref="G4:L4"/>
    <mergeCell ref="M4:R4"/>
    <mergeCell ref="S4:X4"/>
    <mergeCell ref="Y4:AD4"/>
    <mergeCell ref="B5:D5"/>
    <mergeCell ref="H5:J5"/>
    <mergeCell ref="N5:P5"/>
    <mergeCell ref="T5:V5"/>
    <mergeCell ref="Z5:AB5"/>
    <mergeCell ref="W1:AA1"/>
    <mergeCell ref="AC1:AD1"/>
    <mergeCell ref="A2:C2"/>
    <mergeCell ref="D2:I2"/>
    <mergeCell ref="K2:AA2"/>
    <mergeCell ref="A3:F3"/>
    <mergeCell ref="A1:C1"/>
    <mergeCell ref="D1:G1"/>
    <mergeCell ref="H1:I1"/>
    <mergeCell ref="K1:P1"/>
    <mergeCell ref="R1:T1"/>
    <mergeCell ref="U1:V1"/>
  </mergeCells>
  <phoneticPr fontId="2"/>
  <conditionalFormatting sqref="L17:L29">
    <cfRule type="cellIs" dxfId="5" priority="9" operator="greaterThan">
      <formula>K17</formula>
    </cfRule>
    <cfRule type="cellIs" dxfId="4" priority="10" operator="lessThan">
      <formula>K17</formula>
    </cfRule>
  </conditionalFormatting>
  <conditionalFormatting sqref="R17:R29">
    <cfRule type="cellIs" dxfId="3" priority="7" operator="greaterThan">
      <formula>Q17</formula>
    </cfRule>
    <cfRule type="cellIs" dxfId="2" priority="8" operator="lessThan">
      <formula>Q17</formula>
    </cfRule>
  </conditionalFormatting>
  <conditionalFormatting sqref="X6 F6:F12 L6:L12 R6:R12 AD6:AD12 X8:X12 F17:F29 X17:X29 AD17:AD29">
    <cfRule type="cellIs" dxfId="1" priority="1" operator="greaterThan">
      <formula>E6</formula>
    </cfRule>
    <cfRule type="cellIs" dxfId="0" priority="2" operator="lessThan">
      <formula>E6</formula>
    </cfRule>
  </conditionalFormatting>
  <pageMargins left="0.78740157480314965" right="0.19685039370078741" top="0.39370078740157483" bottom="0" header="0.19685039370078741" footer="0.23622047244094491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6"/>
  <sheetViews>
    <sheetView showZeros="0" view="pageBreakPreview" zoomScale="70" zoomScaleNormal="75" zoomScaleSheetLayoutView="70" workbookViewId="0">
      <pane ySplit="4" topLeftCell="A5" activePane="bottomLeft" state="frozen"/>
      <selection activeCell="AB33" sqref="AB33"/>
      <selection pane="bottomLeft" activeCell="D2" sqref="D2:I2"/>
    </sheetView>
  </sheetViews>
  <sheetFormatPr defaultColWidth="9" defaultRowHeight="13" x14ac:dyDescent="0.2"/>
  <cols>
    <col min="1" max="1" width="3.26953125" style="1" customWidth="1"/>
    <col min="2" max="2" width="3.08984375" style="1" customWidth="1"/>
    <col min="3" max="3" width="3.7265625" style="1" customWidth="1"/>
    <col min="4" max="4" width="11.08984375" style="4" customWidth="1"/>
    <col min="5" max="5" width="9.26953125" style="4" customWidth="1"/>
    <col min="6" max="6" width="9.7265625" style="4" customWidth="1"/>
    <col min="7" max="7" width="3.26953125" style="1" customWidth="1"/>
    <col min="8" max="8" width="3.08984375" style="1" customWidth="1"/>
    <col min="9" max="9" width="3.7265625" style="1" customWidth="1"/>
    <col min="10" max="10" width="11.08984375" style="4" customWidth="1"/>
    <col min="11" max="11" width="9.26953125" style="4" customWidth="1"/>
    <col min="12" max="12" width="9.7265625" style="4" customWidth="1"/>
    <col min="13" max="13" width="3.26953125" style="4" customWidth="1"/>
    <col min="14" max="14" width="3.08984375" style="1" customWidth="1"/>
    <col min="15" max="15" width="3.7265625" style="4" customWidth="1"/>
    <col min="16" max="16" width="11.08984375" style="4" customWidth="1"/>
    <col min="17" max="17" width="9.26953125" style="4" customWidth="1"/>
    <col min="18" max="18" width="9.7265625" style="4" customWidth="1"/>
    <col min="19" max="19" width="3.26953125" style="4" customWidth="1"/>
    <col min="20" max="20" width="3.08984375" style="1" customWidth="1"/>
    <col min="21" max="21" width="3.90625" style="1" customWidth="1"/>
    <col min="22" max="22" width="11.08984375" style="4" customWidth="1"/>
    <col min="23" max="23" width="9.26953125" style="4" customWidth="1"/>
    <col min="24" max="24" width="9.7265625" style="4" customWidth="1"/>
    <col min="25" max="25" width="3.26953125" style="4" customWidth="1"/>
    <col min="26" max="26" width="3.08984375" style="1" customWidth="1"/>
    <col min="27" max="27" width="3.7265625" style="4" customWidth="1"/>
    <col min="28" max="28" width="11.08984375" style="4" customWidth="1"/>
    <col min="29" max="29" width="9.26953125" style="4" customWidth="1"/>
    <col min="30" max="30" width="9.7265625" style="4" customWidth="1"/>
    <col min="31" max="16384" width="9" style="4"/>
  </cols>
  <sheetData>
    <row r="1" spans="1:33" s="84" customFormat="1" ht="38.25" customHeight="1" x14ac:dyDescent="0.2">
      <c r="A1" s="223" t="s">
        <v>101</v>
      </c>
      <c r="B1" s="223"/>
      <c r="C1" s="223"/>
      <c r="D1" s="223"/>
      <c r="E1" s="223"/>
      <c r="F1" s="223"/>
      <c r="G1" s="226"/>
      <c r="H1" s="227" t="s">
        <v>0</v>
      </c>
      <c r="I1" s="221"/>
      <c r="J1" s="97" t="s">
        <v>102</v>
      </c>
      <c r="K1" s="228"/>
      <c r="L1" s="228"/>
      <c r="M1" s="228"/>
      <c r="N1" s="228"/>
      <c r="O1" s="228"/>
      <c r="P1" s="228"/>
      <c r="Q1" s="98" t="s">
        <v>103</v>
      </c>
      <c r="R1" s="223"/>
      <c r="S1" s="223"/>
      <c r="T1" s="223"/>
      <c r="U1" s="223" t="s">
        <v>104</v>
      </c>
      <c r="V1" s="223"/>
      <c r="W1" s="221"/>
      <c r="X1" s="221"/>
      <c r="Y1" s="221"/>
      <c r="Z1" s="221"/>
      <c r="AA1" s="221"/>
      <c r="AB1" s="89"/>
      <c r="AC1" s="222" t="s">
        <v>109</v>
      </c>
      <c r="AD1" s="222"/>
      <c r="AG1" s="85"/>
    </row>
    <row r="2" spans="1:33" s="84" customFormat="1" ht="38.25" customHeight="1" x14ac:dyDescent="0.2">
      <c r="A2" s="223" t="s">
        <v>105</v>
      </c>
      <c r="B2" s="223"/>
      <c r="C2" s="223"/>
      <c r="D2" s="221"/>
      <c r="E2" s="221"/>
      <c r="F2" s="221"/>
      <c r="G2" s="221"/>
      <c r="H2" s="221"/>
      <c r="I2" s="221"/>
      <c r="J2" s="97" t="s">
        <v>106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89"/>
      <c r="AC2" s="89"/>
      <c r="AD2" s="89"/>
      <c r="AG2" s="85"/>
    </row>
    <row r="3" spans="1:33" ht="24.75" customHeight="1" thickBot="1" x14ac:dyDescent="0.35">
      <c r="A3" s="224" t="s">
        <v>176</v>
      </c>
      <c r="B3" s="224"/>
      <c r="C3" s="224"/>
      <c r="D3" s="224"/>
      <c r="E3" s="224"/>
      <c r="F3" s="224"/>
      <c r="G3" s="3"/>
      <c r="H3" s="225"/>
      <c r="I3" s="225"/>
      <c r="J3" s="225"/>
      <c r="K3" s="2"/>
      <c r="L3" s="2"/>
      <c r="M3" s="2"/>
      <c r="N3" s="3"/>
      <c r="O3" s="2"/>
      <c r="P3" s="2"/>
      <c r="Q3" s="2"/>
      <c r="R3" s="2"/>
      <c r="S3" s="2"/>
      <c r="T3" s="3"/>
      <c r="U3" s="3"/>
      <c r="V3" s="2"/>
      <c r="W3" s="2"/>
      <c r="X3" s="2"/>
      <c r="Y3" s="2"/>
      <c r="Z3" s="3"/>
      <c r="AA3" s="2"/>
      <c r="AB3" s="2"/>
      <c r="AC3" s="2"/>
      <c r="AD3" s="2">
        <f>SUM(AD23,AD29,AD35)</f>
        <v>0</v>
      </c>
    </row>
    <row r="4" spans="1:33" ht="21.75" customHeight="1" thickBot="1" x14ac:dyDescent="0.25">
      <c r="A4" s="229" t="s">
        <v>177</v>
      </c>
      <c r="B4" s="230"/>
      <c r="C4" s="230"/>
      <c r="D4" s="230"/>
      <c r="E4" s="230"/>
      <c r="F4" s="231"/>
      <c r="G4" s="229" t="s">
        <v>96</v>
      </c>
      <c r="H4" s="230"/>
      <c r="I4" s="230"/>
      <c r="J4" s="230"/>
      <c r="K4" s="230"/>
      <c r="L4" s="231"/>
      <c r="M4" s="229" t="s">
        <v>110</v>
      </c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1"/>
      <c r="Y4" s="229" t="s">
        <v>97</v>
      </c>
      <c r="Z4" s="230"/>
      <c r="AA4" s="230"/>
      <c r="AB4" s="230"/>
      <c r="AC4" s="230"/>
      <c r="AD4" s="231"/>
    </row>
    <row r="5" spans="1:33" ht="20.149999999999999" customHeight="1" x14ac:dyDescent="0.2">
      <c r="A5" s="6"/>
      <c r="B5" s="232" t="s">
        <v>4</v>
      </c>
      <c r="C5" s="233"/>
      <c r="D5" s="234"/>
      <c r="E5" s="10" t="s">
        <v>2</v>
      </c>
      <c r="F5" s="8" t="s">
        <v>3</v>
      </c>
      <c r="G5" s="6"/>
      <c r="H5" s="232" t="s">
        <v>4</v>
      </c>
      <c r="I5" s="233"/>
      <c r="J5" s="234"/>
      <c r="K5" s="10" t="s">
        <v>2</v>
      </c>
      <c r="L5" s="8" t="s">
        <v>3</v>
      </c>
      <c r="M5" s="6"/>
      <c r="N5" s="235" t="s">
        <v>4</v>
      </c>
      <c r="O5" s="236"/>
      <c r="P5" s="237"/>
      <c r="Q5" s="7" t="s">
        <v>2</v>
      </c>
      <c r="R5" s="8" t="s">
        <v>3</v>
      </c>
      <c r="S5" s="6"/>
      <c r="T5" s="238" t="s">
        <v>8</v>
      </c>
      <c r="U5" s="239"/>
      <c r="V5" s="240"/>
      <c r="W5" s="9" t="s">
        <v>6</v>
      </c>
      <c r="X5" s="35" t="s">
        <v>7</v>
      </c>
      <c r="Y5" s="6"/>
      <c r="Z5" s="235" t="s">
        <v>4</v>
      </c>
      <c r="AA5" s="236"/>
      <c r="AB5" s="237"/>
      <c r="AC5" s="7" t="s">
        <v>2</v>
      </c>
      <c r="AD5" s="33" t="s">
        <v>3</v>
      </c>
    </row>
    <row r="6" spans="1:33" ht="20.149999999999999" customHeight="1" x14ac:dyDescent="0.2">
      <c r="A6" s="48"/>
      <c r="B6" s="217" t="s">
        <v>178</v>
      </c>
      <c r="C6" s="217"/>
      <c r="D6" s="217"/>
      <c r="E6" s="15">
        <v>400</v>
      </c>
      <c r="F6" s="16"/>
      <c r="G6" s="48"/>
      <c r="H6" s="217" t="s">
        <v>179</v>
      </c>
      <c r="I6" s="217"/>
      <c r="J6" s="217"/>
      <c r="K6" s="15">
        <v>790</v>
      </c>
      <c r="L6" s="16"/>
      <c r="M6" s="12"/>
      <c r="N6" s="214" t="s">
        <v>414</v>
      </c>
      <c r="O6" s="215"/>
      <c r="P6" s="216"/>
      <c r="Q6" s="110"/>
      <c r="R6" s="16"/>
      <c r="S6" s="14"/>
      <c r="T6" s="218" t="s">
        <v>203</v>
      </c>
      <c r="U6" s="219"/>
      <c r="V6" s="220"/>
      <c r="W6" s="110">
        <v>1180</v>
      </c>
      <c r="X6" s="16"/>
      <c r="Y6" s="12"/>
      <c r="Z6" s="214" t="s">
        <v>212</v>
      </c>
      <c r="AA6" s="215"/>
      <c r="AB6" s="216"/>
      <c r="AC6" s="82">
        <v>1220</v>
      </c>
      <c r="AD6" s="40"/>
    </row>
    <row r="7" spans="1:33" ht="20.149999999999999" customHeight="1" x14ac:dyDescent="0.2">
      <c r="A7" s="48"/>
      <c r="B7" s="217"/>
      <c r="C7" s="217"/>
      <c r="D7" s="217"/>
      <c r="E7" s="15"/>
      <c r="F7" s="16"/>
      <c r="G7" s="48"/>
      <c r="H7" s="217" t="s">
        <v>440</v>
      </c>
      <c r="I7" s="217"/>
      <c r="J7" s="217"/>
      <c r="K7" s="15">
        <v>1350</v>
      </c>
      <c r="L7" s="16"/>
      <c r="M7" s="12"/>
      <c r="N7" s="214" t="s">
        <v>185</v>
      </c>
      <c r="O7" s="215"/>
      <c r="P7" s="216"/>
      <c r="Q7" s="110">
        <v>3570</v>
      </c>
      <c r="R7" s="16"/>
      <c r="S7" s="14"/>
      <c r="T7" s="218" t="s">
        <v>204</v>
      </c>
      <c r="U7" s="219"/>
      <c r="V7" s="220"/>
      <c r="W7" s="110">
        <v>990</v>
      </c>
      <c r="X7" s="16"/>
      <c r="Y7" s="12"/>
      <c r="Z7" s="214" t="s">
        <v>213</v>
      </c>
      <c r="AA7" s="215"/>
      <c r="AB7" s="216"/>
      <c r="AC7" s="82">
        <v>1000</v>
      </c>
      <c r="AD7" s="40"/>
    </row>
    <row r="8" spans="1:33" ht="20.149999999999999" customHeight="1" x14ac:dyDescent="0.2">
      <c r="A8" s="48"/>
      <c r="B8" s="217"/>
      <c r="C8" s="217"/>
      <c r="D8" s="217"/>
      <c r="E8" s="15"/>
      <c r="F8" s="16"/>
      <c r="G8" s="48"/>
      <c r="H8" s="217" t="s">
        <v>180</v>
      </c>
      <c r="I8" s="217"/>
      <c r="J8" s="217"/>
      <c r="K8" s="15">
        <v>1110</v>
      </c>
      <c r="L8" s="16"/>
      <c r="M8" s="12"/>
      <c r="N8" s="214" t="s">
        <v>189</v>
      </c>
      <c r="O8" s="215"/>
      <c r="P8" s="216"/>
      <c r="Q8" s="110">
        <v>5220</v>
      </c>
      <c r="R8" s="16"/>
      <c r="S8" s="14"/>
      <c r="T8" s="218" t="s">
        <v>205</v>
      </c>
      <c r="U8" s="219"/>
      <c r="V8" s="220"/>
      <c r="W8" s="110">
        <v>2400</v>
      </c>
      <c r="X8" s="16"/>
      <c r="Y8" s="12"/>
      <c r="Z8" s="214" t="s">
        <v>214</v>
      </c>
      <c r="AA8" s="215"/>
      <c r="AB8" s="216"/>
      <c r="AC8" s="82">
        <v>420</v>
      </c>
      <c r="AD8" s="40"/>
    </row>
    <row r="9" spans="1:33" ht="20.149999999999999" customHeight="1" x14ac:dyDescent="0.2">
      <c r="A9" s="48"/>
      <c r="B9" s="217"/>
      <c r="C9" s="217"/>
      <c r="D9" s="217"/>
      <c r="E9" s="15"/>
      <c r="F9" s="16"/>
      <c r="G9" s="48"/>
      <c r="H9" s="217"/>
      <c r="I9" s="217"/>
      <c r="J9" s="217"/>
      <c r="K9" s="15"/>
      <c r="L9" s="16"/>
      <c r="M9" s="12"/>
      <c r="N9" s="214" t="s">
        <v>186</v>
      </c>
      <c r="O9" s="215"/>
      <c r="P9" s="216"/>
      <c r="Q9" s="110">
        <v>5090</v>
      </c>
      <c r="R9" s="16"/>
      <c r="S9" s="14"/>
      <c r="T9" s="218" t="s">
        <v>206</v>
      </c>
      <c r="U9" s="219"/>
      <c r="V9" s="220"/>
      <c r="W9" s="110">
        <v>3130</v>
      </c>
      <c r="X9" s="16"/>
      <c r="Y9" s="12"/>
      <c r="Z9" s="214" t="s">
        <v>215</v>
      </c>
      <c r="AA9" s="215"/>
      <c r="AB9" s="216"/>
      <c r="AC9" s="82">
        <v>1200</v>
      </c>
      <c r="AD9" s="40"/>
    </row>
    <row r="10" spans="1:33" ht="20.149999999999999" customHeight="1" x14ac:dyDescent="0.2">
      <c r="A10" s="48"/>
      <c r="B10" s="217"/>
      <c r="C10" s="217"/>
      <c r="D10" s="217"/>
      <c r="E10" s="15"/>
      <c r="F10" s="16"/>
      <c r="G10" s="48"/>
      <c r="H10" s="217" t="s">
        <v>181</v>
      </c>
      <c r="I10" s="217"/>
      <c r="J10" s="217"/>
      <c r="K10" s="15">
        <v>1210</v>
      </c>
      <c r="L10" s="16"/>
      <c r="M10" s="12"/>
      <c r="N10" s="214" t="s">
        <v>190</v>
      </c>
      <c r="O10" s="215"/>
      <c r="P10" s="216"/>
      <c r="Q10" s="110">
        <v>2090</v>
      </c>
      <c r="R10" s="16"/>
      <c r="S10" s="14"/>
      <c r="T10" s="218" t="s">
        <v>199</v>
      </c>
      <c r="U10" s="219"/>
      <c r="V10" s="220"/>
      <c r="W10" s="110">
        <v>4000</v>
      </c>
      <c r="X10" s="16"/>
      <c r="Y10" s="12"/>
      <c r="Z10" s="214"/>
      <c r="AA10" s="215"/>
      <c r="AB10" s="216"/>
      <c r="AC10" s="82"/>
      <c r="AD10" s="40"/>
    </row>
    <row r="11" spans="1:33" ht="20.149999999999999" customHeight="1" x14ac:dyDescent="0.2">
      <c r="A11" s="48"/>
      <c r="B11" s="217"/>
      <c r="C11" s="217"/>
      <c r="D11" s="217"/>
      <c r="E11" s="15"/>
      <c r="F11" s="16"/>
      <c r="G11" s="48"/>
      <c r="H11" s="217" t="s">
        <v>182</v>
      </c>
      <c r="I11" s="217"/>
      <c r="J11" s="217"/>
      <c r="K11" s="15">
        <v>1060</v>
      </c>
      <c r="L11" s="16"/>
      <c r="M11" s="12"/>
      <c r="N11" s="214" t="s">
        <v>191</v>
      </c>
      <c r="O11" s="215"/>
      <c r="P11" s="216"/>
      <c r="Q11" s="110">
        <v>5430</v>
      </c>
      <c r="R11" s="16"/>
      <c r="S11" s="14"/>
      <c r="T11" s="218" t="s">
        <v>200</v>
      </c>
      <c r="U11" s="219"/>
      <c r="V11" s="220"/>
      <c r="W11" s="37" t="s">
        <v>201</v>
      </c>
      <c r="X11" s="124" t="s">
        <v>202</v>
      </c>
      <c r="Y11" s="12"/>
      <c r="Z11" s="214"/>
      <c r="AA11" s="215"/>
      <c r="AB11" s="216"/>
      <c r="AC11" s="82"/>
      <c r="AD11" s="40"/>
    </row>
    <row r="12" spans="1:33" ht="20.149999999999999" customHeight="1" x14ac:dyDescent="0.2">
      <c r="A12" s="48"/>
      <c r="B12" s="217"/>
      <c r="C12" s="217"/>
      <c r="D12" s="217"/>
      <c r="E12" s="15"/>
      <c r="F12" s="16"/>
      <c r="G12" s="48"/>
      <c r="H12" s="217" t="s">
        <v>183</v>
      </c>
      <c r="I12" s="217"/>
      <c r="J12" s="217"/>
      <c r="K12" s="15">
        <v>880</v>
      </c>
      <c r="L12" s="16"/>
      <c r="M12" s="12"/>
      <c r="N12" s="241" t="s">
        <v>192</v>
      </c>
      <c r="O12" s="242"/>
      <c r="P12" s="243"/>
      <c r="Q12" s="185" t="s">
        <v>419</v>
      </c>
      <c r="R12" s="16"/>
      <c r="S12" s="14"/>
      <c r="T12" s="218" t="s">
        <v>207</v>
      </c>
      <c r="U12" s="219"/>
      <c r="V12" s="220"/>
      <c r="W12" s="110">
        <v>10970</v>
      </c>
      <c r="X12" s="16"/>
      <c r="Y12" s="12"/>
      <c r="Z12" s="214"/>
      <c r="AA12" s="215"/>
      <c r="AB12" s="216"/>
      <c r="AC12" s="82"/>
      <c r="AD12" s="40"/>
    </row>
    <row r="13" spans="1:33" ht="20.149999999999999" customHeight="1" x14ac:dyDescent="0.2">
      <c r="A13" s="48"/>
      <c r="B13" s="217"/>
      <c r="C13" s="217"/>
      <c r="D13" s="217"/>
      <c r="E13" s="15"/>
      <c r="F13" s="16"/>
      <c r="G13" s="48"/>
      <c r="H13" s="217" t="s">
        <v>184</v>
      </c>
      <c r="I13" s="217"/>
      <c r="J13" s="217"/>
      <c r="K13" s="15">
        <v>150</v>
      </c>
      <c r="L13" s="16"/>
      <c r="M13" s="12"/>
      <c r="N13" s="214" t="s">
        <v>193</v>
      </c>
      <c r="O13" s="215"/>
      <c r="P13" s="216"/>
      <c r="Q13" s="110">
        <v>4520</v>
      </c>
      <c r="R13" s="16"/>
      <c r="S13" s="14"/>
      <c r="T13" s="218" t="s">
        <v>208</v>
      </c>
      <c r="U13" s="219"/>
      <c r="V13" s="220"/>
      <c r="W13" s="110">
        <v>5970</v>
      </c>
      <c r="X13" s="16"/>
      <c r="Y13" s="12"/>
      <c r="Z13" s="214"/>
      <c r="AA13" s="215"/>
      <c r="AB13" s="216"/>
      <c r="AC13" s="82"/>
      <c r="AD13" s="40"/>
    </row>
    <row r="14" spans="1:33" ht="20.149999999999999" customHeight="1" x14ac:dyDescent="0.2">
      <c r="A14" s="48"/>
      <c r="B14" s="217"/>
      <c r="C14" s="217"/>
      <c r="D14" s="217"/>
      <c r="E14" s="15"/>
      <c r="F14" s="16"/>
      <c r="G14" s="48"/>
      <c r="H14" s="217"/>
      <c r="I14" s="217"/>
      <c r="J14" s="217"/>
      <c r="K14" s="15"/>
      <c r="L14" s="16"/>
      <c r="M14" s="12"/>
      <c r="N14" s="214" t="s">
        <v>194</v>
      </c>
      <c r="O14" s="215"/>
      <c r="P14" s="216"/>
      <c r="Q14" s="110">
        <v>4980</v>
      </c>
      <c r="R14" s="16"/>
      <c r="S14" s="14"/>
      <c r="T14" s="218" t="s">
        <v>209</v>
      </c>
      <c r="U14" s="219"/>
      <c r="V14" s="220"/>
      <c r="W14" s="110">
        <v>3100</v>
      </c>
      <c r="X14" s="16"/>
      <c r="Y14" s="12"/>
      <c r="Z14" s="214"/>
      <c r="AA14" s="215"/>
      <c r="AB14" s="216"/>
      <c r="AC14" s="82"/>
      <c r="AD14" s="40"/>
    </row>
    <row r="15" spans="1:33" ht="20.149999999999999" customHeight="1" x14ac:dyDescent="0.2">
      <c r="A15" s="48"/>
      <c r="B15" s="217"/>
      <c r="C15" s="217"/>
      <c r="D15" s="217"/>
      <c r="E15" s="15"/>
      <c r="F15" s="16"/>
      <c r="G15" s="48"/>
      <c r="H15" s="217"/>
      <c r="I15" s="217"/>
      <c r="J15" s="217"/>
      <c r="K15" s="15"/>
      <c r="L15" s="16"/>
      <c r="M15" s="12"/>
      <c r="N15" s="214" t="s">
        <v>195</v>
      </c>
      <c r="O15" s="215"/>
      <c r="P15" s="216"/>
      <c r="Q15" s="110">
        <v>6540</v>
      </c>
      <c r="R15" s="16"/>
      <c r="S15" s="14"/>
      <c r="T15" s="218" t="s">
        <v>210</v>
      </c>
      <c r="U15" s="219"/>
      <c r="V15" s="220"/>
      <c r="W15" s="110">
        <v>1840</v>
      </c>
      <c r="X15" s="16"/>
      <c r="Y15" s="12"/>
      <c r="Z15" s="214"/>
      <c r="AA15" s="215"/>
      <c r="AB15" s="216"/>
      <c r="AC15" s="82"/>
      <c r="AD15" s="40"/>
    </row>
    <row r="16" spans="1:33" ht="20.149999999999999" customHeight="1" x14ac:dyDescent="0.2">
      <c r="A16" s="48"/>
      <c r="B16" s="217"/>
      <c r="C16" s="217"/>
      <c r="D16" s="217"/>
      <c r="E16" s="15"/>
      <c r="F16" s="16"/>
      <c r="G16" s="48"/>
      <c r="H16" s="217"/>
      <c r="I16" s="217"/>
      <c r="J16" s="217"/>
      <c r="K16" s="15"/>
      <c r="L16" s="16"/>
      <c r="M16" s="12"/>
      <c r="N16" s="214" t="s">
        <v>187</v>
      </c>
      <c r="O16" s="215"/>
      <c r="P16" s="216"/>
      <c r="Q16" s="110">
        <v>5930</v>
      </c>
      <c r="R16" s="16"/>
      <c r="S16" s="14"/>
      <c r="T16" s="218"/>
      <c r="U16" s="219"/>
      <c r="V16" s="220"/>
      <c r="W16" s="110"/>
      <c r="X16" s="16"/>
      <c r="Y16" s="12"/>
      <c r="Z16" s="214"/>
      <c r="AA16" s="215"/>
      <c r="AB16" s="216"/>
      <c r="AC16" s="82"/>
      <c r="AD16" s="40"/>
    </row>
    <row r="17" spans="1:30" ht="20.149999999999999" customHeight="1" x14ac:dyDescent="0.2">
      <c r="A17" s="48"/>
      <c r="B17" s="217"/>
      <c r="C17" s="217"/>
      <c r="D17" s="217"/>
      <c r="E17" s="15"/>
      <c r="F17" s="16"/>
      <c r="G17" s="48"/>
      <c r="H17" s="217"/>
      <c r="I17" s="217"/>
      <c r="J17" s="217"/>
      <c r="K17" s="15"/>
      <c r="L17" s="16"/>
      <c r="M17" s="12"/>
      <c r="N17" s="214" t="s">
        <v>196</v>
      </c>
      <c r="O17" s="215"/>
      <c r="P17" s="216"/>
      <c r="Q17" s="110">
        <v>6250</v>
      </c>
      <c r="R17" s="16"/>
      <c r="S17" s="14"/>
      <c r="T17" s="218"/>
      <c r="U17" s="219"/>
      <c r="V17" s="220"/>
      <c r="W17" s="110"/>
      <c r="X17" s="16"/>
      <c r="Y17" s="12"/>
      <c r="Z17" s="214"/>
      <c r="AA17" s="215"/>
      <c r="AB17" s="216"/>
      <c r="AC17" s="82"/>
      <c r="AD17" s="40"/>
    </row>
    <row r="18" spans="1:30" ht="20.149999999999999" customHeight="1" x14ac:dyDescent="0.2">
      <c r="A18" s="48"/>
      <c r="B18" s="217"/>
      <c r="C18" s="217"/>
      <c r="D18" s="217"/>
      <c r="E18" s="15"/>
      <c r="F18" s="16"/>
      <c r="G18" s="48"/>
      <c r="H18" s="217"/>
      <c r="I18" s="217"/>
      <c r="J18" s="217"/>
      <c r="K18" s="15"/>
      <c r="L18" s="16"/>
      <c r="M18" s="12"/>
      <c r="N18" s="214" t="s">
        <v>188</v>
      </c>
      <c r="O18" s="215"/>
      <c r="P18" s="216"/>
      <c r="Q18" s="110">
        <v>90</v>
      </c>
      <c r="R18" s="16"/>
      <c r="S18" s="14"/>
      <c r="T18" s="218"/>
      <c r="U18" s="219"/>
      <c r="V18" s="220"/>
      <c r="W18" s="110"/>
      <c r="X18" s="16"/>
      <c r="Y18" s="12"/>
      <c r="Z18" s="214"/>
      <c r="AA18" s="215"/>
      <c r="AB18" s="216"/>
      <c r="AC18" s="82"/>
      <c r="AD18" s="40"/>
    </row>
    <row r="19" spans="1:30" ht="20.149999999999999" customHeight="1" x14ac:dyDescent="0.2">
      <c r="A19" s="48"/>
      <c r="B19" s="217"/>
      <c r="C19" s="217"/>
      <c r="D19" s="217"/>
      <c r="E19" s="15"/>
      <c r="F19" s="16"/>
      <c r="G19" s="48"/>
      <c r="H19" s="217"/>
      <c r="I19" s="217"/>
      <c r="J19" s="217"/>
      <c r="K19" s="15"/>
      <c r="L19" s="16"/>
      <c r="M19" s="12"/>
      <c r="N19" s="214" t="s">
        <v>197</v>
      </c>
      <c r="O19" s="215"/>
      <c r="P19" s="216"/>
      <c r="Q19" s="110">
        <v>1100</v>
      </c>
      <c r="R19" s="16"/>
      <c r="S19" s="14"/>
      <c r="T19" s="218"/>
      <c r="U19" s="219"/>
      <c r="V19" s="220"/>
      <c r="W19" s="110"/>
      <c r="X19" s="16"/>
      <c r="Y19" s="12"/>
      <c r="Z19" s="214"/>
      <c r="AA19" s="215"/>
      <c r="AB19" s="216"/>
      <c r="AC19" s="82"/>
      <c r="AD19" s="40"/>
    </row>
    <row r="20" spans="1:30" ht="20.149999999999999" customHeight="1" x14ac:dyDescent="0.2">
      <c r="A20" s="48"/>
      <c r="B20" s="217"/>
      <c r="C20" s="217"/>
      <c r="D20" s="217"/>
      <c r="E20" s="15"/>
      <c r="F20" s="16"/>
      <c r="G20" s="48"/>
      <c r="H20" s="217"/>
      <c r="I20" s="217"/>
      <c r="J20" s="217"/>
      <c r="K20" s="15"/>
      <c r="L20" s="16"/>
      <c r="M20" s="12"/>
      <c r="N20" s="214" t="s">
        <v>198</v>
      </c>
      <c r="O20" s="215"/>
      <c r="P20" s="216"/>
      <c r="Q20" s="110">
        <v>1600</v>
      </c>
      <c r="R20" s="16"/>
      <c r="S20" s="14"/>
      <c r="T20" s="218"/>
      <c r="U20" s="219"/>
      <c r="V20" s="220"/>
      <c r="W20" s="110"/>
      <c r="X20" s="16"/>
      <c r="Y20" s="12"/>
      <c r="Z20" s="214"/>
      <c r="AA20" s="215"/>
      <c r="AB20" s="216"/>
      <c r="AC20" s="82"/>
      <c r="AD20" s="40"/>
    </row>
    <row r="21" spans="1:30" ht="20.149999999999999" customHeight="1" x14ac:dyDescent="0.2">
      <c r="A21" s="48"/>
      <c r="B21" s="217"/>
      <c r="C21" s="217"/>
      <c r="D21" s="217"/>
      <c r="E21" s="15"/>
      <c r="F21" s="16"/>
      <c r="G21" s="48"/>
      <c r="H21" s="217"/>
      <c r="I21" s="217"/>
      <c r="J21" s="217"/>
      <c r="K21" s="15"/>
      <c r="L21" s="16"/>
      <c r="M21" s="12"/>
      <c r="N21" s="214" t="s">
        <v>412</v>
      </c>
      <c r="O21" s="215"/>
      <c r="P21" s="216"/>
      <c r="Q21" s="110">
        <f>SUM(Q7:Q20)</f>
        <v>52410</v>
      </c>
      <c r="R21" s="16">
        <f>SUM(R7:R20)</f>
        <v>0</v>
      </c>
      <c r="S21" s="14"/>
      <c r="T21" s="218"/>
      <c r="U21" s="219"/>
      <c r="V21" s="220"/>
      <c r="W21" s="110"/>
      <c r="X21" s="16"/>
      <c r="Y21" s="12"/>
      <c r="Z21" s="214"/>
      <c r="AA21" s="215"/>
      <c r="AB21" s="216"/>
      <c r="AC21" s="82"/>
      <c r="AD21" s="40"/>
    </row>
    <row r="22" spans="1:30" ht="20.149999999999999" customHeight="1" thickBot="1" x14ac:dyDescent="0.25">
      <c r="A22" s="23"/>
      <c r="B22" s="246" t="s">
        <v>10</v>
      </c>
      <c r="C22" s="247"/>
      <c r="D22" s="248"/>
      <c r="E22" s="22">
        <f>SUM(E6:E21)</f>
        <v>400</v>
      </c>
      <c r="F22" s="19">
        <f>SUM(F6:F21)</f>
        <v>0</v>
      </c>
      <c r="G22" s="23"/>
      <c r="H22" s="246" t="s">
        <v>10</v>
      </c>
      <c r="I22" s="247"/>
      <c r="J22" s="248"/>
      <c r="K22" s="22">
        <f>SUM(K6:K21)</f>
        <v>6550</v>
      </c>
      <c r="L22" s="19">
        <f>SUM(L6:L21)</f>
        <v>0</v>
      </c>
      <c r="M22" s="23"/>
      <c r="N22" s="246"/>
      <c r="O22" s="247"/>
      <c r="P22" s="248"/>
      <c r="Q22" s="52" t="s">
        <v>413</v>
      </c>
      <c r="R22" s="168" t="s">
        <v>413</v>
      </c>
      <c r="S22" s="23"/>
      <c r="T22" s="246" t="s">
        <v>10</v>
      </c>
      <c r="U22" s="247"/>
      <c r="V22" s="248"/>
      <c r="W22" s="22">
        <f>SUM(Q21,W6:W21)</f>
        <v>85990</v>
      </c>
      <c r="X22" s="19">
        <f>SUM(R21,X6:X21)</f>
        <v>0</v>
      </c>
      <c r="Y22" s="23"/>
      <c r="Z22" s="246" t="s">
        <v>10</v>
      </c>
      <c r="AA22" s="247"/>
      <c r="AB22" s="248"/>
      <c r="AC22" s="119">
        <f>SUM(AC6:AC21)</f>
        <v>3840</v>
      </c>
      <c r="AD22" s="19">
        <f>SUM(AD6:AD21)</f>
        <v>0</v>
      </c>
    </row>
    <row r="23" spans="1:30" ht="20.149999999999999" customHeight="1" thickBo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6"/>
      <c r="O23" s="27"/>
      <c r="P23" s="27"/>
      <c r="Q23" s="28"/>
      <c r="R23" s="28"/>
      <c r="S23" s="103"/>
      <c r="T23" s="103"/>
      <c r="U23" s="103"/>
      <c r="V23" s="103"/>
      <c r="W23" s="103"/>
      <c r="X23" s="104"/>
      <c r="Y23" s="249" t="s">
        <v>11</v>
      </c>
      <c r="Z23" s="250"/>
      <c r="AA23" s="250"/>
      <c r="AB23" s="250"/>
      <c r="AC23" s="120">
        <f>SUM(E22,AC22,K22,Q22,W22)</f>
        <v>96780</v>
      </c>
      <c r="AD23" s="19">
        <f>SUM(F22,AD22,L22,R22,X22)</f>
        <v>0</v>
      </c>
    </row>
    <row r="24" spans="1:30" ht="24.75" customHeight="1" thickBot="1" x14ac:dyDescent="0.35">
      <c r="A24" s="244" t="s">
        <v>165</v>
      </c>
      <c r="B24" s="244"/>
      <c r="C24" s="244"/>
      <c r="D24" s="244"/>
      <c r="E24" s="244"/>
      <c r="F24" s="244"/>
      <c r="G24" s="3"/>
      <c r="H24" s="245"/>
      <c r="I24" s="245"/>
      <c r="J24" s="245"/>
      <c r="K24" s="2"/>
      <c r="L24" s="2"/>
      <c r="M24" s="2"/>
      <c r="N24" s="3"/>
      <c r="O24" s="2"/>
      <c r="P24" s="2"/>
      <c r="Q24" s="2"/>
      <c r="R24" s="2"/>
      <c r="S24" s="2"/>
      <c r="T24" s="3"/>
      <c r="U24" s="3"/>
      <c r="V24" s="2"/>
      <c r="W24" s="2"/>
      <c r="X24" s="2"/>
      <c r="Y24" s="2"/>
      <c r="Z24" s="3"/>
      <c r="AA24" s="2"/>
      <c r="AB24" s="2"/>
      <c r="AC24" s="2"/>
      <c r="AD24" s="2"/>
    </row>
    <row r="25" spans="1:30" ht="20.149999999999999" customHeight="1" x14ac:dyDescent="0.2">
      <c r="A25" s="31"/>
      <c r="B25" s="235" t="s">
        <v>4</v>
      </c>
      <c r="C25" s="236"/>
      <c r="D25" s="237"/>
      <c r="E25" s="34" t="s">
        <v>2</v>
      </c>
      <c r="F25" s="33" t="s">
        <v>3</v>
      </c>
      <c r="G25" s="31"/>
      <c r="H25" s="235" t="s">
        <v>4</v>
      </c>
      <c r="I25" s="236"/>
      <c r="J25" s="237"/>
      <c r="K25" s="34" t="s">
        <v>2</v>
      </c>
      <c r="L25" s="33" t="s">
        <v>3</v>
      </c>
      <c r="M25" s="31"/>
      <c r="N25" s="235" t="s">
        <v>4</v>
      </c>
      <c r="O25" s="236"/>
      <c r="P25" s="237"/>
      <c r="Q25" s="34" t="s">
        <v>2</v>
      </c>
      <c r="R25" s="33" t="s">
        <v>3</v>
      </c>
      <c r="S25" s="31"/>
      <c r="T25" s="235" t="s">
        <v>8</v>
      </c>
      <c r="U25" s="236"/>
      <c r="V25" s="237"/>
      <c r="W25" s="99" t="s">
        <v>6</v>
      </c>
      <c r="X25" s="35" t="s">
        <v>7</v>
      </c>
      <c r="Y25" s="31"/>
      <c r="Z25" s="235" t="s">
        <v>4</v>
      </c>
      <c r="AA25" s="236"/>
      <c r="AB25" s="237"/>
      <c r="AC25" s="34" t="s">
        <v>2</v>
      </c>
      <c r="AD25" s="33" t="s">
        <v>3</v>
      </c>
    </row>
    <row r="26" spans="1:30" ht="20.149999999999999" customHeight="1" x14ac:dyDescent="0.2">
      <c r="A26" s="48"/>
      <c r="B26" s="217"/>
      <c r="C26" s="217"/>
      <c r="D26" s="217"/>
      <c r="E26" s="15"/>
      <c r="F26" s="16"/>
      <c r="G26" s="48"/>
      <c r="H26" s="217" t="s">
        <v>166</v>
      </c>
      <c r="I26" s="217"/>
      <c r="J26" s="217"/>
      <c r="K26" s="15">
        <v>1180</v>
      </c>
      <c r="L26" s="16"/>
      <c r="M26" s="12"/>
      <c r="N26" s="214"/>
      <c r="O26" s="215"/>
      <c r="P26" s="216"/>
      <c r="Q26" s="37"/>
      <c r="R26" s="37"/>
      <c r="S26" s="14"/>
      <c r="T26" s="214" t="s">
        <v>166</v>
      </c>
      <c r="U26" s="215"/>
      <c r="V26" s="216"/>
      <c r="W26" s="82">
        <v>8410</v>
      </c>
      <c r="X26" s="16"/>
      <c r="Y26" s="12"/>
      <c r="Z26" s="214"/>
      <c r="AA26" s="215"/>
      <c r="AB26" s="216"/>
      <c r="AC26" s="82"/>
      <c r="AD26" s="40"/>
    </row>
    <row r="27" spans="1:30" ht="20.149999999999999" customHeight="1" x14ac:dyDescent="0.2">
      <c r="A27" s="48"/>
      <c r="B27" s="217"/>
      <c r="C27" s="217"/>
      <c r="D27" s="217"/>
      <c r="E27" s="15"/>
      <c r="F27" s="16"/>
      <c r="G27" s="48"/>
      <c r="H27" s="217"/>
      <c r="I27" s="217"/>
      <c r="J27" s="217"/>
      <c r="K27" s="15"/>
      <c r="L27" s="16"/>
      <c r="M27" s="12"/>
      <c r="N27" s="214"/>
      <c r="O27" s="215"/>
      <c r="P27" s="216"/>
      <c r="Q27" s="37"/>
      <c r="R27" s="37"/>
      <c r="S27" s="14"/>
      <c r="T27" s="214" t="s">
        <v>167</v>
      </c>
      <c r="U27" s="215"/>
      <c r="V27" s="216"/>
      <c r="W27" s="82">
        <v>2720</v>
      </c>
      <c r="X27" s="16"/>
      <c r="Y27" s="12"/>
      <c r="Z27" s="214"/>
      <c r="AA27" s="215"/>
      <c r="AB27" s="216"/>
      <c r="AC27" s="82"/>
      <c r="AD27" s="40"/>
    </row>
    <row r="28" spans="1:30" ht="20.149999999999999" customHeight="1" thickBot="1" x14ac:dyDescent="0.25">
      <c r="A28" s="23"/>
      <c r="B28" s="246"/>
      <c r="C28" s="247"/>
      <c r="D28" s="248"/>
      <c r="E28" s="22"/>
      <c r="F28" s="19"/>
      <c r="G28" s="23"/>
      <c r="H28" s="246" t="s">
        <v>10</v>
      </c>
      <c r="I28" s="247"/>
      <c r="J28" s="248"/>
      <c r="K28" s="22">
        <f>SUM(K26:K27)</f>
        <v>1180</v>
      </c>
      <c r="L28" s="19">
        <f>SUM(L26:L27)</f>
        <v>0</v>
      </c>
      <c r="M28" s="23"/>
      <c r="N28" s="252"/>
      <c r="O28" s="253"/>
      <c r="P28" s="254"/>
      <c r="Q28" s="24"/>
      <c r="R28" s="25"/>
      <c r="S28" s="23"/>
      <c r="T28" s="246" t="s">
        <v>10</v>
      </c>
      <c r="U28" s="247"/>
      <c r="V28" s="248"/>
      <c r="W28" s="119">
        <f>SUM(W26:W27)</f>
        <v>11130</v>
      </c>
      <c r="X28" s="19">
        <f>SUM(X26:X27)</f>
        <v>0</v>
      </c>
      <c r="Y28" s="23"/>
      <c r="Z28" s="246"/>
      <c r="AA28" s="247"/>
      <c r="AB28" s="248"/>
      <c r="AC28" s="119"/>
      <c r="AD28" s="19"/>
    </row>
    <row r="29" spans="1:30" ht="20.149999999999999" customHeight="1" thickBo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6"/>
      <c r="O29" s="27"/>
      <c r="P29" s="27"/>
      <c r="Q29" s="28"/>
      <c r="R29" s="28"/>
      <c r="S29" s="103"/>
      <c r="T29" s="103"/>
      <c r="U29" s="103"/>
      <c r="V29" s="103"/>
      <c r="W29" s="103"/>
      <c r="X29" s="104"/>
      <c r="Y29" s="249" t="s">
        <v>11</v>
      </c>
      <c r="Z29" s="250"/>
      <c r="AA29" s="250"/>
      <c r="AB29" s="250"/>
      <c r="AC29" s="120">
        <f>SUM(E28,AC28,K28,Q28,W28)</f>
        <v>12310</v>
      </c>
      <c r="AD29" s="21">
        <f>SUM(F28,AD28,L28,R28,X28)</f>
        <v>0</v>
      </c>
    </row>
    <row r="30" spans="1:30" ht="21.75" customHeight="1" thickBot="1" x14ac:dyDescent="0.25">
      <c r="A30" s="251" t="s">
        <v>168</v>
      </c>
      <c r="B30" s="251"/>
      <c r="C30" s="251"/>
      <c r="D30" s="251"/>
      <c r="E30" s="251"/>
      <c r="F30" s="251"/>
      <c r="G30" s="29"/>
      <c r="H30" s="29"/>
      <c r="I30" s="29"/>
      <c r="J30" s="28"/>
      <c r="K30" s="28"/>
      <c r="L30" s="28"/>
      <c r="M30" s="28"/>
      <c r="N30" s="29"/>
      <c r="O30" s="29"/>
      <c r="P30" s="29"/>
      <c r="Q30" s="29"/>
      <c r="R30" s="29"/>
      <c r="S30" s="27"/>
      <c r="T30" s="26"/>
      <c r="U30" s="26"/>
      <c r="V30" s="27"/>
      <c r="W30" s="27"/>
      <c r="X30" s="105"/>
      <c r="Y30" s="28"/>
      <c r="Z30" s="29"/>
      <c r="AA30" s="29"/>
      <c r="AB30" s="29"/>
      <c r="AC30" s="29"/>
      <c r="AD30" s="29"/>
    </row>
    <row r="31" spans="1:30" ht="20.149999999999999" customHeight="1" x14ac:dyDescent="0.2">
      <c r="A31" s="31"/>
      <c r="B31" s="232" t="s">
        <v>4</v>
      </c>
      <c r="C31" s="233"/>
      <c r="D31" s="234"/>
      <c r="E31" s="32" t="s">
        <v>2</v>
      </c>
      <c r="F31" s="33" t="s">
        <v>3</v>
      </c>
      <c r="G31" s="31"/>
      <c r="H31" s="232" t="s">
        <v>4</v>
      </c>
      <c r="I31" s="233"/>
      <c r="J31" s="234"/>
      <c r="K31" s="32" t="s">
        <v>2</v>
      </c>
      <c r="L31" s="33" t="s">
        <v>3</v>
      </c>
      <c r="M31" s="31"/>
      <c r="N31" s="232" t="s">
        <v>4</v>
      </c>
      <c r="O31" s="233"/>
      <c r="P31" s="234"/>
      <c r="Q31" s="32" t="s">
        <v>2</v>
      </c>
      <c r="R31" s="33" t="s">
        <v>3</v>
      </c>
      <c r="S31" s="31"/>
      <c r="T31" s="232" t="s">
        <v>8</v>
      </c>
      <c r="U31" s="233"/>
      <c r="V31" s="234"/>
      <c r="W31" s="36" t="s">
        <v>6</v>
      </c>
      <c r="X31" s="35" t="s">
        <v>7</v>
      </c>
      <c r="Y31" s="31"/>
      <c r="Z31" s="232" t="s">
        <v>4</v>
      </c>
      <c r="AA31" s="233"/>
      <c r="AB31" s="234"/>
      <c r="AC31" s="32" t="s">
        <v>2</v>
      </c>
      <c r="AD31" s="33" t="s">
        <v>3</v>
      </c>
    </row>
    <row r="32" spans="1:30" ht="20.149999999999999" customHeight="1" x14ac:dyDescent="0.2">
      <c r="A32" s="48"/>
      <c r="B32" s="256"/>
      <c r="C32" s="256"/>
      <c r="D32" s="256"/>
      <c r="E32" s="82"/>
      <c r="F32" s="16"/>
      <c r="G32" s="48"/>
      <c r="H32" s="256" t="s">
        <v>169</v>
      </c>
      <c r="I32" s="256"/>
      <c r="J32" s="256"/>
      <c r="K32" s="82">
        <v>180</v>
      </c>
      <c r="L32" s="16"/>
      <c r="M32" s="48"/>
      <c r="N32" s="256"/>
      <c r="O32" s="256"/>
      <c r="P32" s="256"/>
      <c r="Q32" s="82"/>
      <c r="R32" s="83"/>
      <c r="S32" s="48"/>
      <c r="T32" s="256" t="s">
        <v>169</v>
      </c>
      <c r="U32" s="256"/>
      <c r="V32" s="256"/>
      <c r="W32" s="82">
        <v>2960</v>
      </c>
      <c r="X32" s="16"/>
      <c r="Y32" s="48"/>
      <c r="Z32" s="256" t="s">
        <v>170</v>
      </c>
      <c r="AA32" s="256"/>
      <c r="AB32" s="256"/>
      <c r="AC32" s="82">
        <v>1280</v>
      </c>
      <c r="AD32" s="40"/>
    </row>
    <row r="33" spans="1:30" ht="20.149999999999999" customHeight="1" x14ac:dyDescent="0.2">
      <c r="A33" s="48"/>
      <c r="B33" s="257"/>
      <c r="C33" s="258"/>
      <c r="D33" s="259"/>
      <c r="E33" s="45"/>
      <c r="F33" s="16"/>
      <c r="G33" s="48"/>
      <c r="H33" s="257"/>
      <c r="I33" s="258"/>
      <c r="J33" s="259"/>
      <c r="K33" s="45"/>
      <c r="L33" s="16"/>
      <c r="M33" s="48"/>
      <c r="N33" s="257"/>
      <c r="O33" s="258"/>
      <c r="P33" s="259"/>
      <c r="Q33" s="45"/>
      <c r="R33" s="16"/>
      <c r="S33" s="48"/>
      <c r="T33" s="257"/>
      <c r="U33" s="258"/>
      <c r="V33" s="259"/>
      <c r="W33" s="45"/>
      <c r="X33" s="16"/>
      <c r="Y33" s="48"/>
      <c r="Z33" s="257"/>
      <c r="AA33" s="258"/>
      <c r="AB33" s="259"/>
      <c r="AC33" s="118"/>
      <c r="AD33" s="40"/>
    </row>
    <row r="34" spans="1:30" ht="20.149999999999999" customHeight="1" thickBot="1" x14ac:dyDescent="0.25">
      <c r="A34" s="23"/>
      <c r="B34" s="246"/>
      <c r="C34" s="247"/>
      <c r="D34" s="248"/>
      <c r="E34" s="22"/>
      <c r="F34" s="19"/>
      <c r="G34" s="23"/>
      <c r="H34" s="246" t="s">
        <v>10</v>
      </c>
      <c r="I34" s="247"/>
      <c r="J34" s="248"/>
      <c r="K34" s="22">
        <f>SUM(K32:K33)</f>
        <v>180</v>
      </c>
      <c r="L34" s="19">
        <f>SUM(L32:L33)</f>
        <v>0</v>
      </c>
      <c r="M34" s="23"/>
      <c r="N34" s="246"/>
      <c r="O34" s="247"/>
      <c r="P34" s="248"/>
      <c r="Q34" s="22"/>
      <c r="R34" s="19"/>
      <c r="S34" s="23"/>
      <c r="T34" s="246" t="s">
        <v>10</v>
      </c>
      <c r="U34" s="247"/>
      <c r="V34" s="248"/>
      <c r="W34" s="22">
        <f>SUM(W32:W33)</f>
        <v>2960</v>
      </c>
      <c r="X34" s="19">
        <f>SUM(X32:X33)</f>
        <v>0</v>
      </c>
      <c r="Y34" s="23"/>
      <c r="Z34" s="246" t="s">
        <v>10</v>
      </c>
      <c r="AA34" s="247"/>
      <c r="AB34" s="248"/>
      <c r="AC34" s="119">
        <f>SUM(AC32:AC33)</f>
        <v>1280</v>
      </c>
      <c r="AD34" s="19">
        <f>SUM(AD32:AD33)</f>
        <v>0</v>
      </c>
    </row>
    <row r="35" spans="1:30" ht="20.149999999999999" customHeight="1" thickBot="1" x14ac:dyDescent="0.25">
      <c r="A35" s="255" t="s">
        <v>426</v>
      </c>
      <c r="B35" s="255"/>
      <c r="C35" s="255"/>
      <c r="D35" s="255"/>
      <c r="E35" s="29"/>
      <c r="F35" s="29"/>
      <c r="G35" s="29"/>
      <c r="H35" s="29"/>
      <c r="I35" s="29"/>
      <c r="J35" s="29"/>
      <c r="K35" s="29"/>
      <c r="L35" s="29"/>
      <c r="M35" s="29"/>
      <c r="N35" s="26"/>
      <c r="O35" s="27"/>
      <c r="P35" s="27"/>
      <c r="Q35" s="28"/>
      <c r="R35" s="28"/>
      <c r="S35" s="106"/>
      <c r="T35" s="106"/>
      <c r="U35" s="106"/>
      <c r="V35" s="106"/>
      <c r="W35" s="106"/>
      <c r="X35" s="106"/>
      <c r="Y35" s="249" t="s">
        <v>11</v>
      </c>
      <c r="Z35" s="250"/>
      <c r="AA35" s="250"/>
      <c r="AB35" s="250"/>
      <c r="AC35" s="120">
        <f>SUM(E34,K34,Q34,W34,AC34)</f>
        <v>4420</v>
      </c>
      <c r="AD35" s="21">
        <f>SUM(F34,L34,R34,X34,AD34)</f>
        <v>0</v>
      </c>
    </row>
    <row r="36" spans="1:30" ht="20.25" customHeight="1" x14ac:dyDescent="0.2">
      <c r="A36" s="66"/>
      <c r="B36" s="66"/>
      <c r="C36" s="66"/>
      <c r="D36" s="67"/>
      <c r="E36" s="67"/>
      <c r="F36" s="67"/>
      <c r="G36" s="66"/>
      <c r="H36" s="66"/>
      <c r="I36" s="66"/>
      <c r="J36" s="67"/>
      <c r="K36" s="67"/>
      <c r="L36" s="67"/>
      <c r="M36" s="67"/>
      <c r="N36" s="66"/>
      <c r="O36" s="67"/>
      <c r="P36" s="67"/>
      <c r="Q36" s="67"/>
      <c r="R36" s="67"/>
      <c r="S36" s="101"/>
      <c r="T36" s="101"/>
      <c r="U36" s="101"/>
      <c r="V36" s="101"/>
      <c r="W36" s="102"/>
      <c r="X36" s="100"/>
      <c r="Y36" s="67"/>
      <c r="Z36" s="66"/>
      <c r="AA36" s="67"/>
      <c r="AB36" s="67"/>
      <c r="AC36" s="67"/>
      <c r="AD36" s="67"/>
    </row>
    <row r="37" spans="1:30" ht="20.25" customHeight="1" x14ac:dyDescent="0.2">
      <c r="A37" s="68"/>
      <c r="B37" s="65"/>
      <c r="C37" s="69"/>
      <c r="D37" s="68"/>
      <c r="E37" s="70"/>
      <c r="F37" s="70"/>
      <c r="G37" s="68"/>
      <c r="H37" s="65"/>
      <c r="I37" s="69"/>
      <c r="J37" s="106"/>
      <c r="K37" s="106"/>
      <c r="L37" s="106"/>
      <c r="M37" s="106"/>
      <c r="N37" s="106"/>
      <c r="O37" s="106"/>
      <c r="P37" s="68" t="s">
        <v>87</v>
      </c>
      <c r="Q37" s="70"/>
      <c r="R37" s="70"/>
      <c r="S37" s="71"/>
      <c r="T37" s="71"/>
      <c r="U37" s="65"/>
      <c r="V37" s="71"/>
      <c r="W37" s="107" t="s">
        <v>88</v>
      </c>
      <c r="X37" s="106"/>
      <c r="Y37" s="106"/>
      <c r="Z37" s="106"/>
      <c r="AA37" s="106"/>
      <c r="AB37" s="106"/>
      <c r="AC37" s="106"/>
      <c r="AD37" s="108"/>
    </row>
    <row r="38" spans="1:30" ht="20.25" customHeight="1" x14ac:dyDescent="0.2">
      <c r="A38" s="76"/>
      <c r="B38" s="76"/>
      <c r="C38" s="70"/>
      <c r="D38" s="70"/>
      <c r="E38" s="70"/>
      <c r="F38" s="70"/>
      <c r="G38" s="76"/>
      <c r="H38" s="76"/>
      <c r="I38" s="70"/>
      <c r="J38" s="106"/>
      <c r="K38" s="106"/>
      <c r="L38" s="106"/>
      <c r="M38" s="106"/>
      <c r="N38" s="106"/>
      <c r="O38" s="106"/>
      <c r="P38" s="70"/>
      <c r="Q38" s="70"/>
      <c r="R38" s="70"/>
      <c r="S38" s="71"/>
      <c r="T38" s="71"/>
      <c r="U38" s="65"/>
      <c r="V38" s="71"/>
      <c r="W38" s="107" t="s">
        <v>89</v>
      </c>
      <c r="X38" s="106"/>
      <c r="Y38" s="106"/>
      <c r="Z38" s="106"/>
      <c r="AA38" s="106"/>
      <c r="AB38" s="106"/>
      <c r="AC38" s="106"/>
      <c r="AD38" s="109"/>
    </row>
    <row r="39" spans="1:30" ht="20.25" customHeight="1" x14ac:dyDescent="0.2">
      <c r="A39" s="73"/>
      <c r="B39" s="73"/>
      <c r="C39" s="70"/>
      <c r="D39" s="70"/>
      <c r="E39" s="70"/>
      <c r="F39" s="70"/>
      <c r="G39" s="73"/>
      <c r="H39" s="73"/>
      <c r="I39" s="70"/>
      <c r="J39" s="106"/>
      <c r="K39" s="106"/>
      <c r="L39" s="106"/>
      <c r="M39" s="106"/>
      <c r="N39" s="106"/>
      <c r="O39" s="106"/>
      <c r="P39" s="70"/>
      <c r="Q39" s="70"/>
      <c r="R39" s="70"/>
      <c r="S39" s="71"/>
      <c r="T39" s="71"/>
      <c r="U39" s="72"/>
      <c r="V39" s="71"/>
      <c r="W39" s="107" t="s">
        <v>90</v>
      </c>
      <c r="X39" s="106"/>
      <c r="Y39" s="106"/>
      <c r="Z39" s="106"/>
      <c r="AA39" s="106"/>
      <c r="AB39" s="106"/>
      <c r="AC39" s="106"/>
      <c r="AD39" s="106"/>
    </row>
    <row r="40" spans="1:30" ht="20.25" customHeight="1" x14ac:dyDescent="0.2">
      <c r="A40" s="73"/>
      <c r="B40" s="73"/>
      <c r="C40" s="73"/>
      <c r="D40" s="72"/>
      <c r="E40" s="72"/>
      <c r="F40" s="72"/>
      <c r="G40" s="73"/>
      <c r="H40" s="73"/>
      <c r="I40" s="73"/>
      <c r="J40" s="72"/>
      <c r="K40" s="72"/>
      <c r="L40" s="72"/>
      <c r="M40" s="72"/>
      <c r="N40" s="73"/>
      <c r="O40" s="72"/>
      <c r="P40" s="72"/>
      <c r="Q40" s="72"/>
      <c r="R40" s="72"/>
      <c r="S40" s="72"/>
      <c r="T40" s="73"/>
      <c r="U40" s="73"/>
      <c r="V40" s="72"/>
      <c r="W40" s="74"/>
      <c r="X40" s="77"/>
      <c r="Y40" s="72"/>
      <c r="Z40" s="73"/>
      <c r="AA40" s="72"/>
      <c r="AB40" s="72"/>
      <c r="AC40" s="72"/>
      <c r="AD40" s="72"/>
    </row>
    <row r="41" spans="1:30" ht="20.25" customHeight="1" x14ac:dyDescent="0.2">
      <c r="S41" s="78"/>
      <c r="T41" s="79"/>
      <c r="U41" s="79"/>
      <c r="V41" s="75"/>
      <c r="W41" s="80"/>
      <c r="X41" s="81"/>
    </row>
    <row r="42" spans="1:30" ht="26.25" customHeight="1" x14ac:dyDescent="0.2">
      <c r="S42" s="78"/>
      <c r="T42" s="79"/>
      <c r="U42" s="79"/>
      <c r="V42" s="81"/>
      <c r="W42" s="81"/>
      <c r="X42" s="81"/>
    </row>
    <row r="45" spans="1:30" x14ac:dyDescent="0.2">
      <c r="X45" s="4" t="s">
        <v>91</v>
      </c>
    </row>
    <row r="46" spans="1:30" x14ac:dyDescent="0.2">
      <c r="A46" s="4"/>
      <c r="B46" s="4"/>
      <c r="F46" s="1"/>
      <c r="G46" s="4"/>
      <c r="H46" s="4"/>
      <c r="L46" s="1"/>
      <c r="N46" s="4"/>
      <c r="T46" s="4"/>
      <c r="U46" s="4"/>
      <c r="Z46" s="4"/>
    </row>
    <row r="47" spans="1:30" x14ac:dyDescent="0.2">
      <c r="A47" s="4"/>
      <c r="B47" s="4"/>
      <c r="F47" s="1"/>
      <c r="G47" s="4"/>
      <c r="H47" s="4"/>
      <c r="L47" s="1"/>
      <c r="N47" s="4"/>
      <c r="T47" s="4"/>
      <c r="U47" s="4"/>
      <c r="Z47" s="4"/>
    </row>
    <row r="48" spans="1:30" x14ac:dyDescent="0.2">
      <c r="A48" s="4"/>
      <c r="B48" s="4"/>
      <c r="F48" s="1"/>
      <c r="G48" s="4"/>
      <c r="H48" s="4"/>
      <c r="L48" s="1"/>
      <c r="N48" s="4"/>
      <c r="T48" s="4"/>
      <c r="U48" s="4"/>
      <c r="Z48" s="4"/>
    </row>
    <row r="49" spans="3:12" s="4" customFormat="1" x14ac:dyDescent="0.2">
      <c r="C49" s="1"/>
      <c r="F49" s="1"/>
      <c r="I49" s="1"/>
      <c r="L49" s="1"/>
    </row>
    <row r="50" spans="3:12" s="4" customFormat="1" x14ac:dyDescent="0.2">
      <c r="C50" s="1"/>
      <c r="F50" s="1"/>
      <c r="I50" s="1"/>
      <c r="L50" s="1"/>
    </row>
    <row r="51" spans="3:12" s="4" customFormat="1" x14ac:dyDescent="0.2">
      <c r="C51" s="1"/>
      <c r="F51" s="1"/>
      <c r="I51" s="1"/>
      <c r="L51" s="1"/>
    </row>
    <row r="52" spans="3:12" s="4" customFormat="1" x14ac:dyDescent="0.2">
      <c r="C52" s="1"/>
      <c r="F52" s="1"/>
      <c r="I52" s="1"/>
      <c r="L52" s="1"/>
    </row>
    <row r="53" spans="3:12" s="4" customFormat="1" x14ac:dyDescent="0.2">
      <c r="C53" s="1"/>
      <c r="F53" s="1"/>
      <c r="I53" s="1"/>
      <c r="L53" s="1"/>
    </row>
    <row r="54" spans="3:12" s="4" customFormat="1" x14ac:dyDescent="0.2">
      <c r="C54" s="1"/>
      <c r="F54" s="1"/>
      <c r="I54" s="1"/>
      <c r="L54" s="1"/>
    </row>
    <row r="55" spans="3:12" s="4" customFormat="1" x14ac:dyDescent="0.2">
      <c r="C55" s="1"/>
      <c r="F55" s="1"/>
      <c r="I55" s="1"/>
      <c r="L55" s="1"/>
    </row>
    <row r="56" spans="3:12" s="4" customFormat="1" x14ac:dyDescent="0.2">
      <c r="C56" s="1"/>
      <c r="F56" s="1"/>
      <c r="I56" s="1"/>
      <c r="L56" s="1"/>
    </row>
    <row r="57" spans="3:12" s="4" customFormat="1" x14ac:dyDescent="0.2">
      <c r="C57" s="1"/>
      <c r="F57" s="1"/>
      <c r="I57" s="1"/>
      <c r="L57" s="1"/>
    </row>
    <row r="58" spans="3:12" s="4" customFormat="1" x14ac:dyDescent="0.2">
      <c r="C58" s="1"/>
      <c r="F58" s="1"/>
      <c r="I58" s="1"/>
      <c r="L58" s="1"/>
    </row>
    <row r="59" spans="3:12" s="4" customFormat="1" x14ac:dyDescent="0.2">
      <c r="C59" s="1"/>
      <c r="F59" s="1"/>
      <c r="I59" s="1"/>
      <c r="L59" s="1"/>
    </row>
    <row r="60" spans="3:12" s="4" customFormat="1" x14ac:dyDescent="0.2">
      <c r="C60" s="1"/>
      <c r="F60" s="1"/>
      <c r="I60" s="1"/>
      <c r="L60" s="1"/>
    </row>
    <row r="61" spans="3:12" s="4" customFormat="1" x14ac:dyDescent="0.2">
      <c r="C61" s="1"/>
      <c r="F61" s="1"/>
      <c r="I61" s="1"/>
      <c r="L61" s="1"/>
    </row>
    <row r="62" spans="3:12" s="4" customFormat="1" x14ac:dyDescent="0.2">
      <c r="C62" s="1"/>
      <c r="F62" s="1"/>
      <c r="I62" s="1"/>
      <c r="L62" s="1"/>
    </row>
    <row r="63" spans="3:12" s="4" customFormat="1" x14ac:dyDescent="0.2">
      <c r="C63" s="1"/>
      <c r="F63" s="1"/>
      <c r="I63" s="1"/>
      <c r="L63" s="1"/>
    </row>
    <row r="64" spans="3:12" s="4" customFormat="1" x14ac:dyDescent="0.2">
      <c r="C64" s="1"/>
      <c r="F64" s="1"/>
      <c r="I64" s="1"/>
      <c r="L64" s="1"/>
    </row>
    <row r="65" spans="3:12" s="4" customFormat="1" x14ac:dyDescent="0.2">
      <c r="C65" s="1"/>
      <c r="F65" s="1"/>
      <c r="I65" s="1"/>
      <c r="L65" s="1"/>
    </row>
    <row r="66" spans="3:12" s="4" customFormat="1" x14ac:dyDescent="0.2">
      <c r="C66" s="1"/>
      <c r="F66" s="1"/>
      <c r="I66" s="1"/>
      <c r="L66" s="1"/>
    </row>
  </sheetData>
  <sheetProtection algorithmName="SHA-512" hashValue="YFuXdsPY//RJX145g7pHhAAVxVSZ69n69N5agPziGosORu1ulgaZaacIZjK32JyGmFKTQDs7Qp0zTvca1AguGQ==" saltValue="yVFuaHzfoXyDWHOmzxmIRw==" spinCount="100000" sheet="1" objects="1" scenarios="1" formatCells="0" formatColumns="0" formatRows="0" insertColumns="0" insertRows="0" insertHyperlinks="0" deleteColumns="0" deleteRows="0" sort="0" autoFilter="0" pivotTables="0"/>
  <mergeCells count="154">
    <mergeCell ref="B34:D34"/>
    <mergeCell ref="H34:J34"/>
    <mergeCell ref="N34:P34"/>
    <mergeCell ref="T34:V34"/>
    <mergeCell ref="Z34:AB34"/>
    <mergeCell ref="Y35:AB35"/>
    <mergeCell ref="A35:D35"/>
    <mergeCell ref="B32:D32"/>
    <mergeCell ref="H32:J32"/>
    <mergeCell ref="N32:P32"/>
    <mergeCell ref="T32:V32"/>
    <mergeCell ref="Z32:AB32"/>
    <mergeCell ref="B33:D33"/>
    <mergeCell ref="H33:J33"/>
    <mergeCell ref="N33:P33"/>
    <mergeCell ref="T33:V33"/>
    <mergeCell ref="Z33:AB33"/>
    <mergeCell ref="Y29:AB29"/>
    <mergeCell ref="A30:F30"/>
    <mergeCell ref="B31:D31"/>
    <mergeCell ref="H31:J31"/>
    <mergeCell ref="N31:P31"/>
    <mergeCell ref="T31:V31"/>
    <mergeCell ref="Z31:AB31"/>
    <mergeCell ref="B27:D27"/>
    <mergeCell ref="H27:J27"/>
    <mergeCell ref="N27:P27"/>
    <mergeCell ref="T27:V27"/>
    <mergeCell ref="Z27:AB27"/>
    <mergeCell ref="B28:D28"/>
    <mergeCell ref="H28:J28"/>
    <mergeCell ref="N28:P28"/>
    <mergeCell ref="T28:V28"/>
    <mergeCell ref="Z28:AB28"/>
    <mergeCell ref="B26:D26"/>
    <mergeCell ref="H26:J26"/>
    <mergeCell ref="N26:P26"/>
    <mergeCell ref="T26:V26"/>
    <mergeCell ref="Z26:AB26"/>
    <mergeCell ref="B19:D19"/>
    <mergeCell ref="H24:J24"/>
    <mergeCell ref="B22:D22"/>
    <mergeCell ref="N22:P22"/>
    <mergeCell ref="T22:V22"/>
    <mergeCell ref="H22:J22"/>
    <mergeCell ref="Z22:AB22"/>
    <mergeCell ref="Y23:AB23"/>
    <mergeCell ref="B20:D20"/>
    <mergeCell ref="H20:J20"/>
    <mergeCell ref="N20:P20"/>
    <mergeCell ref="T20:V20"/>
    <mergeCell ref="Z20:AB20"/>
    <mergeCell ref="B25:D25"/>
    <mergeCell ref="H25:J25"/>
    <mergeCell ref="N25:P25"/>
    <mergeCell ref="T25:V25"/>
    <mergeCell ref="Z25:AB25"/>
    <mergeCell ref="B21:D21"/>
    <mergeCell ref="H21:J21"/>
    <mergeCell ref="N21:P21"/>
    <mergeCell ref="T21:V21"/>
    <mergeCell ref="Z21:AB21"/>
    <mergeCell ref="A24:F24"/>
    <mergeCell ref="B9:D9"/>
    <mergeCell ref="H9:J9"/>
    <mergeCell ref="N9:P9"/>
    <mergeCell ref="T9:V9"/>
    <mergeCell ref="Z9:AB9"/>
    <mergeCell ref="B10:D10"/>
    <mergeCell ref="H10:J10"/>
    <mergeCell ref="N10:P10"/>
    <mergeCell ref="T10:V10"/>
    <mergeCell ref="Z10:AB10"/>
    <mergeCell ref="B17:D17"/>
    <mergeCell ref="H17:J17"/>
    <mergeCell ref="N17:P17"/>
    <mergeCell ref="T17:V17"/>
    <mergeCell ref="Z17:AB17"/>
    <mergeCell ref="B16:D16"/>
    <mergeCell ref="H16:J16"/>
    <mergeCell ref="N16:P16"/>
    <mergeCell ref="T16:V16"/>
    <mergeCell ref="Z16:AB16"/>
    <mergeCell ref="H19:J19"/>
    <mergeCell ref="N19:P19"/>
    <mergeCell ref="T19:V19"/>
    <mergeCell ref="M4:X4"/>
    <mergeCell ref="B18:D18"/>
    <mergeCell ref="H18:J18"/>
    <mergeCell ref="N18:P18"/>
    <mergeCell ref="T18:V18"/>
    <mergeCell ref="Z18:AB18"/>
    <mergeCell ref="H15:J15"/>
    <mergeCell ref="N15:P15"/>
    <mergeCell ref="T15:V15"/>
    <mergeCell ref="B8:D8"/>
    <mergeCell ref="H8:J8"/>
    <mergeCell ref="N8:P8"/>
    <mergeCell ref="T8:V8"/>
    <mergeCell ref="B12:D12"/>
    <mergeCell ref="H12:J12"/>
    <mergeCell ref="N12:P12"/>
    <mergeCell ref="T12:V12"/>
    <mergeCell ref="Z12:AB12"/>
    <mergeCell ref="B13:D13"/>
    <mergeCell ref="H13:J13"/>
    <mergeCell ref="N13:P13"/>
    <mergeCell ref="T13:V13"/>
    <mergeCell ref="Z13:AB13"/>
    <mergeCell ref="B11:D11"/>
    <mergeCell ref="N5:P5"/>
    <mergeCell ref="T5:V5"/>
    <mergeCell ref="Z5:AB5"/>
    <mergeCell ref="Z19:AB19"/>
    <mergeCell ref="B14:D14"/>
    <mergeCell ref="H14:J14"/>
    <mergeCell ref="N14:P14"/>
    <mergeCell ref="T14:V14"/>
    <mergeCell ref="Z14:AB14"/>
    <mergeCell ref="B15:D15"/>
    <mergeCell ref="H11:J11"/>
    <mergeCell ref="N11:P11"/>
    <mergeCell ref="T11:V11"/>
    <mergeCell ref="Z11:AB11"/>
    <mergeCell ref="B6:D6"/>
    <mergeCell ref="H6:J6"/>
    <mergeCell ref="N6:P6"/>
    <mergeCell ref="T6:V6"/>
    <mergeCell ref="Z6:AB6"/>
    <mergeCell ref="Z8:AB8"/>
    <mergeCell ref="Z15:AB15"/>
    <mergeCell ref="B7:D7"/>
    <mergeCell ref="H7:J7"/>
    <mergeCell ref="N7:P7"/>
    <mergeCell ref="T7:V7"/>
    <mergeCell ref="Z7:AB7"/>
    <mergeCell ref="W1:AA1"/>
    <mergeCell ref="AC1:AD1"/>
    <mergeCell ref="A2:C2"/>
    <mergeCell ref="D2:I2"/>
    <mergeCell ref="K2:AA2"/>
    <mergeCell ref="A3:F3"/>
    <mergeCell ref="H3:J3"/>
    <mergeCell ref="A1:C1"/>
    <mergeCell ref="D1:G1"/>
    <mergeCell ref="H1:I1"/>
    <mergeCell ref="K1:P1"/>
    <mergeCell ref="R1:T1"/>
    <mergeCell ref="U1:V1"/>
    <mergeCell ref="A4:F4"/>
    <mergeCell ref="G4:L4"/>
    <mergeCell ref="Y4:AD4"/>
    <mergeCell ref="B5:D5"/>
    <mergeCell ref="H5:J5"/>
  </mergeCells>
  <phoneticPr fontId="2"/>
  <conditionalFormatting sqref="F6:F21 L6:L21 R6:R21 X6:X21 AD6:AD21 L26 X26:X27 L32 X32 AD32">
    <cfRule type="cellIs" dxfId="105" priority="1" operator="greaterThan">
      <formula>E6</formula>
    </cfRule>
    <cfRule type="cellIs" dxfId="104" priority="2" operator="lessThan">
      <formula>E6</formula>
    </cfRule>
  </conditionalFormatting>
  <conditionalFormatting sqref="AD26:AD27">
    <cfRule type="cellIs" dxfId="101" priority="11" operator="greaterThan">
      <formula>AC26</formula>
    </cfRule>
    <cfRule type="cellIs" dxfId="100" priority="12" operator="lessThan">
      <formula>AC26</formula>
    </cfRule>
  </conditionalFormatting>
  <pageMargins left="0.78740157480314965" right="0.19685039370078741" top="0.39370078740157483" bottom="0" header="0.19685039370078741" footer="0.23622047244094491"/>
  <pageSetup paperSize="9" scale="68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greaterThan" id="{E44E087D-998F-4F87-9BFC-E1231531FAE1}">
            <xm:f>北信2!E31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6" operator="lessThan" id="{083D774F-A6C2-4704-806F-1307F90F4A01}">
            <xm:f>北信2!E31</xm:f>
            <x14:dxf>
              <font>
                <color rgb="FF9C0006"/>
              </font>
            </x14:dxf>
          </x14:cfRule>
          <xm:sqref>F26:F27 L27 F32:F33 L33 R33 X33 AD33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61"/>
  <sheetViews>
    <sheetView showZeros="0" view="pageBreakPreview" zoomScale="70" zoomScaleNormal="75" zoomScaleSheetLayoutView="70" workbookViewId="0">
      <pane ySplit="4" topLeftCell="A5" activePane="bottomLeft" state="frozen"/>
      <selection activeCell="AB33" sqref="AB33"/>
      <selection pane="bottomLeft" activeCell="D2" sqref="D2:I2"/>
    </sheetView>
  </sheetViews>
  <sheetFormatPr defaultColWidth="9" defaultRowHeight="13" x14ac:dyDescent="0.2"/>
  <cols>
    <col min="1" max="1" width="3.26953125" style="1" customWidth="1"/>
    <col min="2" max="2" width="3.08984375" style="1" customWidth="1"/>
    <col min="3" max="3" width="3.7265625" style="1" customWidth="1"/>
    <col min="4" max="4" width="11.08984375" style="4" customWidth="1"/>
    <col min="5" max="5" width="9.26953125" style="4" customWidth="1"/>
    <col min="6" max="6" width="9.7265625" style="4" customWidth="1"/>
    <col min="7" max="7" width="3.26953125" style="1" customWidth="1"/>
    <col min="8" max="8" width="3.08984375" style="1" customWidth="1"/>
    <col min="9" max="9" width="3.7265625" style="1" customWidth="1"/>
    <col min="10" max="10" width="11.08984375" style="4" customWidth="1"/>
    <col min="11" max="11" width="9.26953125" style="4" customWidth="1"/>
    <col min="12" max="12" width="9.7265625" style="4" customWidth="1"/>
    <col min="13" max="13" width="3.26953125" style="4" customWidth="1"/>
    <col min="14" max="14" width="3.08984375" style="1" customWidth="1"/>
    <col min="15" max="15" width="3.7265625" style="4" customWidth="1"/>
    <col min="16" max="16" width="11.08984375" style="4" customWidth="1"/>
    <col min="17" max="17" width="9.26953125" style="4" customWidth="1"/>
    <col min="18" max="18" width="9.7265625" style="4" customWidth="1"/>
    <col min="19" max="19" width="3.26953125" style="4" customWidth="1"/>
    <col min="20" max="20" width="3.08984375" style="1" customWidth="1"/>
    <col min="21" max="21" width="3.90625" style="1" customWidth="1"/>
    <col min="22" max="22" width="11.08984375" style="4" customWidth="1"/>
    <col min="23" max="23" width="9.26953125" style="4" customWidth="1"/>
    <col min="24" max="24" width="9.7265625" style="4" customWidth="1"/>
    <col min="25" max="25" width="3.26953125" style="4" customWidth="1"/>
    <col min="26" max="26" width="3.08984375" style="1" customWidth="1"/>
    <col min="27" max="27" width="3.7265625" style="4" customWidth="1"/>
    <col min="28" max="28" width="11.08984375" style="4" customWidth="1"/>
    <col min="29" max="29" width="9.26953125" style="4" customWidth="1"/>
    <col min="30" max="30" width="9.7265625" style="4" customWidth="1"/>
    <col min="31" max="16384" width="9" style="4"/>
  </cols>
  <sheetData>
    <row r="1" spans="1:33" s="84" customFormat="1" ht="38.25" customHeight="1" x14ac:dyDescent="0.2">
      <c r="A1" s="223" t="s">
        <v>101</v>
      </c>
      <c r="B1" s="223"/>
      <c r="C1" s="223"/>
      <c r="D1" s="223"/>
      <c r="E1" s="223"/>
      <c r="F1" s="223"/>
      <c r="G1" s="226"/>
      <c r="H1" s="227" t="s">
        <v>0</v>
      </c>
      <c r="I1" s="221"/>
      <c r="J1" s="97" t="s">
        <v>102</v>
      </c>
      <c r="K1" s="228"/>
      <c r="L1" s="228"/>
      <c r="M1" s="228"/>
      <c r="N1" s="228"/>
      <c r="O1" s="228"/>
      <c r="P1" s="228"/>
      <c r="Q1" s="98" t="s">
        <v>103</v>
      </c>
      <c r="R1" s="223"/>
      <c r="S1" s="223"/>
      <c r="T1" s="223"/>
      <c r="U1" s="223" t="s">
        <v>104</v>
      </c>
      <c r="V1" s="223"/>
      <c r="W1" s="221"/>
      <c r="X1" s="221"/>
      <c r="Y1" s="221"/>
      <c r="Z1" s="221"/>
      <c r="AA1" s="221"/>
      <c r="AB1" s="89"/>
      <c r="AC1" s="222" t="s">
        <v>109</v>
      </c>
      <c r="AD1" s="222"/>
      <c r="AG1" s="85"/>
    </row>
    <row r="2" spans="1:33" s="84" customFormat="1" ht="38.25" customHeight="1" x14ac:dyDescent="0.2">
      <c r="A2" s="223" t="s">
        <v>105</v>
      </c>
      <c r="B2" s="223"/>
      <c r="C2" s="223"/>
      <c r="D2" s="221"/>
      <c r="E2" s="221"/>
      <c r="F2" s="221"/>
      <c r="G2" s="221"/>
      <c r="H2" s="221"/>
      <c r="I2" s="221"/>
      <c r="J2" s="97" t="s">
        <v>106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89"/>
      <c r="AC2" s="89"/>
      <c r="AD2" s="89"/>
      <c r="AG2" s="85"/>
    </row>
    <row r="3" spans="1:33" ht="24.75" customHeight="1" thickBot="1" x14ac:dyDescent="0.25">
      <c r="A3" s="251" t="s">
        <v>137</v>
      </c>
      <c r="B3" s="251"/>
      <c r="C3" s="251"/>
      <c r="D3" s="251"/>
      <c r="E3" s="251"/>
      <c r="F3" s="251"/>
      <c r="G3" s="29"/>
      <c r="H3" s="29"/>
      <c r="I3" s="29"/>
      <c r="J3" s="28"/>
      <c r="K3" s="28"/>
      <c r="L3" s="28"/>
      <c r="M3" s="28"/>
      <c r="N3" s="29"/>
      <c r="O3" s="29"/>
      <c r="P3" s="29"/>
      <c r="Q3" s="29"/>
      <c r="R3" s="29"/>
      <c r="S3" s="27"/>
      <c r="T3" s="26"/>
      <c r="U3" s="26"/>
      <c r="V3" s="27"/>
      <c r="W3" s="27"/>
      <c r="X3" s="28"/>
      <c r="Y3" s="28"/>
      <c r="Z3" s="29"/>
      <c r="AA3" s="29"/>
      <c r="AB3" s="29"/>
      <c r="AC3" s="29"/>
      <c r="AD3" s="126">
        <f>SUM(AD12,AD20,AD30)</f>
        <v>0</v>
      </c>
    </row>
    <row r="4" spans="1:33" ht="21.75" customHeight="1" thickBot="1" x14ac:dyDescent="0.25">
      <c r="A4" s="229"/>
      <c r="B4" s="230"/>
      <c r="C4" s="230"/>
      <c r="D4" s="230"/>
      <c r="E4" s="230"/>
      <c r="F4" s="231"/>
      <c r="G4" s="229"/>
      <c r="H4" s="230"/>
      <c r="I4" s="230"/>
      <c r="J4" s="230"/>
      <c r="K4" s="230"/>
      <c r="L4" s="231"/>
      <c r="M4" s="229"/>
      <c r="N4" s="230"/>
      <c r="O4" s="230"/>
      <c r="P4" s="230"/>
      <c r="Q4" s="230"/>
      <c r="R4" s="231"/>
      <c r="S4" s="229"/>
      <c r="T4" s="230"/>
      <c r="U4" s="230"/>
      <c r="V4" s="230"/>
      <c r="W4" s="230"/>
      <c r="X4" s="231"/>
      <c r="Y4" s="229" t="s">
        <v>97</v>
      </c>
      <c r="Z4" s="230"/>
      <c r="AA4" s="230"/>
      <c r="AB4" s="230"/>
      <c r="AC4" s="230"/>
      <c r="AD4" s="231"/>
    </row>
    <row r="5" spans="1:33" ht="20.149999999999999" customHeight="1" x14ac:dyDescent="0.2">
      <c r="A5" s="31"/>
      <c r="B5" s="260" t="s">
        <v>4</v>
      </c>
      <c r="C5" s="260"/>
      <c r="D5" s="260"/>
      <c r="E5" s="34" t="s">
        <v>2</v>
      </c>
      <c r="F5" s="33" t="s">
        <v>3</v>
      </c>
      <c r="G5" s="31"/>
      <c r="H5" s="260" t="s">
        <v>4</v>
      </c>
      <c r="I5" s="260"/>
      <c r="J5" s="260"/>
      <c r="K5" s="34" t="s">
        <v>2</v>
      </c>
      <c r="L5" s="33" t="s">
        <v>3</v>
      </c>
      <c r="M5" s="31"/>
      <c r="N5" s="235" t="s">
        <v>8</v>
      </c>
      <c r="O5" s="236"/>
      <c r="P5" s="237"/>
      <c r="Q5" s="34" t="s">
        <v>6</v>
      </c>
      <c r="R5" s="35" t="s">
        <v>7</v>
      </c>
      <c r="S5" s="31"/>
      <c r="T5" s="261" t="s">
        <v>5</v>
      </c>
      <c r="U5" s="261"/>
      <c r="V5" s="261"/>
      <c r="W5" s="34" t="s">
        <v>6</v>
      </c>
      <c r="X5" s="35" t="s">
        <v>7</v>
      </c>
      <c r="Y5" s="31"/>
      <c r="Z5" s="235" t="s">
        <v>8</v>
      </c>
      <c r="AA5" s="236"/>
      <c r="AB5" s="237"/>
      <c r="AC5" s="34" t="s">
        <v>6</v>
      </c>
      <c r="AD5" s="35" t="s">
        <v>7</v>
      </c>
    </row>
    <row r="6" spans="1:33" ht="20.149999999999999" customHeight="1" x14ac:dyDescent="0.2">
      <c r="A6" s="12"/>
      <c r="B6" s="262"/>
      <c r="C6" s="263"/>
      <c r="D6" s="264"/>
      <c r="E6" s="62"/>
      <c r="F6" s="16"/>
      <c r="G6" s="12"/>
      <c r="H6" s="262"/>
      <c r="I6" s="263"/>
      <c r="J6" s="264"/>
      <c r="K6" s="62"/>
      <c r="L6" s="16"/>
      <c r="M6" s="14"/>
      <c r="N6" s="262"/>
      <c r="O6" s="263"/>
      <c r="P6" s="264"/>
      <c r="Q6" s="62"/>
      <c r="R6" s="16"/>
      <c r="S6" s="14"/>
      <c r="T6" s="218"/>
      <c r="U6" s="219"/>
      <c r="V6" s="220"/>
      <c r="W6" s="110"/>
      <c r="X6" s="16"/>
      <c r="Y6" s="14"/>
      <c r="Z6" s="257" t="s">
        <v>171</v>
      </c>
      <c r="AA6" s="258"/>
      <c r="AB6" s="259"/>
      <c r="AC6" s="82">
        <v>2390</v>
      </c>
      <c r="AD6" s="40"/>
    </row>
    <row r="7" spans="1:33" ht="20.149999999999999" customHeight="1" x14ac:dyDescent="0.2">
      <c r="A7" s="48"/>
      <c r="B7" s="265"/>
      <c r="C7" s="266"/>
      <c r="D7" s="267"/>
      <c r="E7" s="112"/>
      <c r="F7" s="16"/>
      <c r="G7" s="48"/>
      <c r="H7" s="265"/>
      <c r="I7" s="266"/>
      <c r="J7" s="267"/>
      <c r="K7" s="112"/>
      <c r="L7" s="16"/>
      <c r="M7" s="14"/>
      <c r="N7" s="265"/>
      <c r="O7" s="266"/>
      <c r="P7" s="267"/>
      <c r="Q7" s="112"/>
      <c r="R7" s="16"/>
      <c r="S7" s="14"/>
      <c r="T7" s="218"/>
      <c r="U7" s="219"/>
      <c r="V7" s="220"/>
      <c r="W7" s="110"/>
      <c r="X7" s="16"/>
      <c r="Y7" s="14"/>
      <c r="Z7" s="257" t="s">
        <v>172</v>
      </c>
      <c r="AA7" s="258"/>
      <c r="AB7" s="259"/>
      <c r="AC7" s="82">
        <v>470</v>
      </c>
      <c r="AD7" s="40"/>
    </row>
    <row r="8" spans="1:33" ht="20.149999999999999" customHeight="1" x14ac:dyDescent="0.2">
      <c r="A8" s="12"/>
      <c r="B8" s="262"/>
      <c r="C8" s="263"/>
      <c r="D8" s="264"/>
      <c r="E8" s="62"/>
      <c r="F8" s="16"/>
      <c r="G8" s="12"/>
      <c r="H8" s="262"/>
      <c r="I8" s="263"/>
      <c r="J8" s="264"/>
      <c r="K8" s="62"/>
      <c r="L8" s="16"/>
      <c r="M8" s="14"/>
      <c r="N8" s="262"/>
      <c r="O8" s="263"/>
      <c r="P8" s="264"/>
      <c r="Q8" s="62"/>
      <c r="R8" s="16"/>
      <c r="S8" s="14"/>
      <c r="T8" s="218"/>
      <c r="U8" s="219"/>
      <c r="V8" s="220"/>
      <c r="W8" s="110"/>
      <c r="X8" s="16"/>
      <c r="Y8" s="14"/>
      <c r="Z8" s="257" t="s">
        <v>173</v>
      </c>
      <c r="AA8" s="258"/>
      <c r="AB8" s="259"/>
      <c r="AC8" s="82">
        <v>660</v>
      </c>
      <c r="AD8" s="40"/>
    </row>
    <row r="9" spans="1:33" ht="20.149999999999999" customHeight="1" x14ac:dyDescent="0.2">
      <c r="A9" s="48"/>
      <c r="B9" s="265"/>
      <c r="C9" s="266"/>
      <c r="D9" s="267"/>
      <c r="E9" s="112"/>
      <c r="F9" s="16"/>
      <c r="G9" s="48"/>
      <c r="H9" s="265"/>
      <c r="I9" s="266"/>
      <c r="J9" s="267"/>
      <c r="K9" s="112"/>
      <c r="L9" s="16"/>
      <c r="M9" s="14"/>
      <c r="N9" s="265"/>
      <c r="O9" s="266"/>
      <c r="P9" s="267"/>
      <c r="Q9" s="112"/>
      <c r="R9" s="16"/>
      <c r="S9" s="14"/>
      <c r="T9" s="218"/>
      <c r="U9" s="219"/>
      <c r="V9" s="220"/>
      <c r="W9" s="110"/>
      <c r="X9" s="16"/>
      <c r="Y9" s="14"/>
      <c r="Z9" s="257" t="s">
        <v>174</v>
      </c>
      <c r="AA9" s="258"/>
      <c r="AB9" s="259"/>
      <c r="AC9" s="82">
        <v>1410</v>
      </c>
      <c r="AD9" s="40"/>
    </row>
    <row r="10" spans="1:33" ht="20.149999999999999" customHeight="1" x14ac:dyDescent="0.2">
      <c r="A10" s="12"/>
      <c r="B10" s="262"/>
      <c r="C10" s="263"/>
      <c r="D10" s="264"/>
      <c r="E10" s="123"/>
      <c r="F10" s="16"/>
      <c r="G10" s="12"/>
      <c r="H10" s="262"/>
      <c r="I10" s="263"/>
      <c r="J10" s="264"/>
      <c r="K10" s="123"/>
      <c r="L10" s="16"/>
      <c r="M10" s="14"/>
      <c r="N10" s="262"/>
      <c r="O10" s="263"/>
      <c r="P10" s="264"/>
      <c r="Q10" s="123"/>
      <c r="R10" s="16"/>
      <c r="S10" s="14"/>
      <c r="T10" s="218"/>
      <c r="U10" s="219"/>
      <c r="V10" s="220"/>
      <c r="W10" s="110"/>
      <c r="X10" s="16"/>
      <c r="Y10" s="14"/>
      <c r="Z10" s="257" t="s">
        <v>175</v>
      </c>
      <c r="AA10" s="258"/>
      <c r="AB10" s="259"/>
      <c r="AC10" s="82">
        <v>570</v>
      </c>
      <c r="AD10" s="40"/>
    </row>
    <row r="11" spans="1:33" ht="20.149999999999999" customHeight="1" thickBot="1" x14ac:dyDescent="0.25">
      <c r="A11" s="23"/>
      <c r="B11" s="246"/>
      <c r="C11" s="247"/>
      <c r="D11" s="248"/>
      <c r="E11" s="113"/>
      <c r="F11" s="114"/>
      <c r="G11" s="23"/>
      <c r="H11" s="246"/>
      <c r="I11" s="247"/>
      <c r="J11" s="248"/>
      <c r="K11" s="113"/>
      <c r="L11" s="114"/>
      <c r="M11" s="59"/>
      <c r="N11" s="246"/>
      <c r="O11" s="247"/>
      <c r="P11" s="248"/>
      <c r="Q11" s="113"/>
      <c r="R11" s="114"/>
      <c r="S11" s="60"/>
      <c r="T11" s="246"/>
      <c r="U11" s="247"/>
      <c r="V11" s="248"/>
      <c r="W11" s="22"/>
      <c r="X11" s="115"/>
      <c r="Y11" s="59"/>
      <c r="Z11" s="246" t="s">
        <v>98</v>
      </c>
      <c r="AA11" s="247"/>
      <c r="AB11" s="248"/>
      <c r="AC11" s="121">
        <f>SUM(AC6:AC10)</f>
        <v>5500</v>
      </c>
      <c r="AD11" s="122">
        <f>SUM(AD6:AD10)</f>
        <v>0</v>
      </c>
    </row>
    <row r="12" spans="1:33" ht="20.149999999999999" customHeight="1" thickBot="1" x14ac:dyDescent="0.25">
      <c r="A12" s="29"/>
      <c r="B12" s="29"/>
      <c r="C12" s="29"/>
      <c r="D12" s="29"/>
      <c r="E12" s="27"/>
      <c r="F12" s="27"/>
      <c r="G12" s="26"/>
      <c r="H12" s="26"/>
      <c r="I12" s="26"/>
      <c r="J12" s="27"/>
      <c r="K12" s="27"/>
      <c r="L12" s="27"/>
      <c r="M12" s="27"/>
      <c r="N12" s="26"/>
      <c r="O12" s="27"/>
      <c r="P12" s="27"/>
      <c r="Q12" s="27"/>
      <c r="R12" s="27"/>
      <c r="S12" s="103"/>
      <c r="T12" s="103"/>
      <c r="U12" s="103"/>
      <c r="V12" s="103"/>
      <c r="W12" s="103"/>
      <c r="X12" s="104"/>
      <c r="Y12" s="249" t="s">
        <v>11</v>
      </c>
      <c r="Z12" s="250"/>
      <c r="AA12" s="250"/>
      <c r="AB12" s="250"/>
      <c r="AC12" s="120">
        <f>SUM(E11,K11,Q11,W11,AC11)</f>
        <v>5500</v>
      </c>
      <c r="AD12" s="19">
        <f>SUM(F11,L11,R11,X11,AD11)</f>
        <v>0</v>
      </c>
    </row>
    <row r="13" spans="1:33" ht="24.75" customHeight="1" thickBot="1" x14ac:dyDescent="0.35">
      <c r="A13" s="244" t="s">
        <v>148</v>
      </c>
      <c r="B13" s="244"/>
      <c r="C13" s="244"/>
      <c r="D13" s="244"/>
      <c r="E13" s="244"/>
      <c r="F13" s="244"/>
      <c r="G13" s="3"/>
      <c r="H13" s="245"/>
      <c r="I13" s="245"/>
      <c r="J13" s="245"/>
      <c r="K13" s="2"/>
      <c r="L13" s="2"/>
      <c r="M13" s="2"/>
      <c r="N13" s="3"/>
      <c r="O13" s="2"/>
      <c r="P13" s="2"/>
      <c r="Q13" s="2"/>
      <c r="R13" s="2"/>
      <c r="S13" s="2"/>
      <c r="T13" s="3"/>
      <c r="U13" s="3"/>
      <c r="V13" s="2"/>
      <c r="W13" s="2"/>
      <c r="X13" s="2"/>
      <c r="Y13" s="2"/>
      <c r="Z13" s="3"/>
      <c r="AA13" s="2"/>
      <c r="AB13" s="2"/>
      <c r="AC13" s="2"/>
      <c r="AD13" s="2"/>
    </row>
    <row r="14" spans="1:33" ht="20.149999999999999" customHeight="1" x14ac:dyDescent="0.2">
      <c r="A14" s="31"/>
      <c r="B14" s="235" t="s">
        <v>4</v>
      </c>
      <c r="C14" s="236"/>
      <c r="D14" s="237"/>
      <c r="E14" s="34" t="s">
        <v>2</v>
      </c>
      <c r="F14" s="33" t="s">
        <v>3</v>
      </c>
      <c r="G14" s="31"/>
      <c r="H14" s="235" t="s">
        <v>4</v>
      </c>
      <c r="I14" s="236"/>
      <c r="J14" s="237"/>
      <c r="K14" s="34" t="s">
        <v>2</v>
      </c>
      <c r="L14" s="33" t="s">
        <v>3</v>
      </c>
      <c r="M14" s="31"/>
      <c r="N14" s="235" t="s">
        <v>4</v>
      </c>
      <c r="O14" s="236"/>
      <c r="P14" s="237"/>
      <c r="Q14" s="34" t="s">
        <v>2</v>
      </c>
      <c r="R14" s="33" t="s">
        <v>3</v>
      </c>
      <c r="S14" s="31"/>
      <c r="T14" s="235" t="s">
        <v>8</v>
      </c>
      <c r="U14" s="236"/>
      <c r="V14" s="237"/>
      <c r="W14" s="99" t="s">
        <v>6</v>
      </c>
      <c r="X14" s="35" t="s">
        <v>7</v>
      </c>
      <c r="Y14" s="31"/>
      <c r="Z14" s="235" t="s">
        <v>4</v>
      </c>
      <c r="AA14" s="236"/>
      <c r="AB14" s="237"/>
      <c r="AC14" s="34" t="s">
        <v>2</v>
      </c>
      <c r="AD14" s="33" t="s">
        <v>3</v>
      </c>
    </row>
    <row r="15" spans="1:33" ht="20.149999999999999" customHeight="1" x14ac:dyDescent="0.2">
      <c r="A15" s="48"/>
      <c r="B15" s="217"/>
      <c r="C15" s="217"/>
      <c r="D15" s="217"/>
      <c r="E15" s="15"/>
      <c r="F15" s="16"/>
      <c r="G15" s="48"/>
      <c r="H15" s="217"/>
      <c r="I15" s="217"/>
      <c r="J15" s="217"/>
      <c r="K15" s="15"/>
      <c r="L15" s="16"/>
      <c r="M15" s="12"/>
      <c r="N15" s="214"/>
      <c r="O15" s="215"/>
      <c r="P15" s="216"/>
      <c r="Q15" s="37"/>
      <c r="R15" s="37"/>
      <c r="S15" s="14"/>
      <c r="T15" s="218"/>
      <c r="U15" s="219"/>
      <c r="V15" s="220"/>
      <c r="W15" s="110"/>
      <c r="X15" s="16"/>
      <c r="Y15" s="12"/>
      <c r="Z15" s="214" t="s">
        <v>149</v>
      </c>
      <c r="AA15" s="215"/>
      <c r="AB15" s="216"/>
      <c r="AC15" s="82">
        <v>1990</v>
      </c>
      <c r="AD15" s="40"/>
    </row>
    <row r="16" spans="1:33" ht="20.149999999999999" customHeight="1" x14ac:dyDescent="0.2">
      <c r="A16" s="48"/>
      <c r="B16" s="217"/>
      <c r="C16" s="217"/>
      <c r="D16" s="217"/>
      <c r="E16" s="15"/>
      <c r="F16" s="16"/>
      <c r="G16" s="48"/>
      <c r="H16" s="217"/>
      <c r="I16" s="217"/>
      <c r="J16" s="217"/>
      <c r="K16" s="15"/>
      <c r="L16" s="16"/>
      <c r="M16" s="12"/>
      <c r="N16" s="214"/>
      <c r="O16" s="215"/>
      <c r="P16" s="216"/>
      <c r="Q16" s="37"/>
      <c r="R16" s="37"/>
      <c r="S16" s="14"/>
      <c r="T16" s="218"/>
      <c r="U16" s="219"/>
      <c r="V16" s="220"/>
      <c r="W16" s="110"/>
      <c r="X16" s="111"/>
      <c r="Y16" s="12"/>
      <c r="Z16" s="214" t="s">
        <v>150</v>
      </c>
      <c r="AA16" s="215"/>
      <c r="AB16" s="216"/>
      <c r="AC16" s="82">
        <v>6170</v>
      </c>
      <c r="AD16" s="40"/>
    </row>
    <row r="17" spans="1:30" ht="20.149999999999999" customHeight="1" x14ac:dyDescent="0.2">
      <c r="A17" s="48"/>
      <c r="B17" s="217"/>
      <c r="C17" s="217"/>
      <c r="D17" s="217"/>
      <c r="E17" s="15"/>
      <c r="F17" s="16"/>
      <c r="G17" s="48"/>
      <c r="H17" s="217"/>
      <c r="I17" s="217"/>
      <c r="J17" s="217"/>
      <c r="K17" s="15"/>
      <c r="L17" s="16"/>
      <c r="M17" s="12"/>
      <c r="N17" s="214"/>
      <c r="O17" s="215"/>
      <c r="P17" s="216"/>
      <c r="Q17" s="37"/>
      <c r="R17" s="37"/>
      <c r="S17" s="14"/>
      <c r="T17" s="218"/>
      <c r="U17" s="219"/>
      <c r="V17" s="220"/>
      <c r="W17" s="110"/>
      <c r="X17" s="16"/>
      <c r="Y17" s="12"/>
      <c r="Z17" s="214" t="s">
        <v>151</v>
      </c>
      <c r="AA17" s="215"/>
      <c r="AB17" s="216"/>
      <c r="AC17" s="82">
        <v>1520</v>
      </c>
      <c r="AD17" s="40"/>
    </row>
    <row r="18" spans="1:30" ht="20.149999999999999" customHeight="1" x14ac:dyDescent="0.2">
      <c r="A18" s="48"/>
      <c r="B18" s="217"/>
      <c r="C18" s="217"/>
      <c r="D18" s="217"/>
      <c r="E18" s="15"/>
      <c r="F18" s="16"/>
      <c r="G18" s="48"/>
      <c r="H18" s="217"/>
      <c r="I18" s="217"/>
      <c r="J18" s="217"/>
      <c r="K18" s="15"/>
      <c r="L18" s="16"/>
      <c r="M18" s="12"/>
      <c r="N18" s="214"/>
      <c r="O18" s="215"/>
      <c r="P18" s="216"/>
      <c r="Q18" s="37"/>
      <c r="R18" s="37"/>
      <c r="S18" s="14"/>
      <c r="T18" s="218"/>
      <c r="U18" s="219"/>
      <c r="V18" s="220"/>
      <c r="W18" s="110"/>
      <c r="X18" s="111"/>
      <c r="Y18" s="12"/>
      <c r="Z18" s="214" t="s">
        <v>152</v>
      </c>
      <c r="AA18" s="215"/>
      <c r="AB18" s="216"/>
      <c r="AC18" s="82">
        <v>1000</v>
      </c>
      <c r="AD18" s="40"/>
    </row>
    <row r="19" spans="1:30" ht="20.149999999999999" customHeight="1" thickBot="1" x14ac:dyDescent="0.25">
      <c r="A19" s="23"/>
      <c r="B19" s="246"/>
      <c r="C19" s="247"/>
      <c r="D19" s="248"/>
      <c r="E19" s="22"/>
      <c r="F19" s="19"/>
      <c r="G19" s="23"/>
      <c r="H19" s="246"/>
      <c r="I19" s="247"/>
      <c r="J19" s="248"/>
      <c r="K19" s="22"/>
      <c r="L19" s="19"/>
      <c r="M19" s="23"/>
      <c r="N19" s="252"/>
      <c r="O19" s="253"/>
      <c r="P19" s="254"/>
      <c r="Q19" s="24"/>
      <c r="R19" s="25"/>
      <c r="S19" s="23"/>
      <c r="T19" s="246"/>
      <c r="U19" s="247"/>
      <c r="V19" s="248"/>
      <c r="W19" s="22"/>
      <c r="X19" s="19"/>
      <c r="Y19" s="23"/>
      <c r="Z19" s="246" t="s">
        <v>10</v>
      </c>
      <c r="AA19" s="247"/>
      <c r="AB19" s="248"/>
      <c r="AC19" s="119">
        <f>SUM(AC15:AC18)</f>
        <v>10680</v>
      </c>
      <c r="AD19" s="19">
        <f>SUM(AD15:AD18)</f>
        <v>0</v>
      </c>
    </row>
    <row r="20" spans="1:30" ht="20.149999999999999" customHeight="1" thickBo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6"/>
      <c r="O20" s="27"/>
      <c r="P20" s="27"/>
      <c r="Q20" s="28"/>
      <c r="R20" s="28"/>
      <c r="S20" s="103"/>
      <c r="T20" s="103"/>
      <c r="U20" s="103"/>
      <c r="V20" s="103"/>
      <c r="W20" s="103"/>
      <c r="X20" s="104"/>
      <c r="Y20" s="249" t="s">
        <v>11</v>
      </c>
      <c r="Z20" s="250"/>
      <c r="AA20" s="250"/>
      <c r="AB20" s="250"/>
      <c r="AC20" s="120">
        <f>SUM(E19,AC19,K19,Q19,W19)</f>
        <v>10680</v>
      </c>
      <c r="AD20" s="21">
        <f>SUM(F19,AD19,L19,R19,X19)</f>
        <v>0</v>
      </c>
    </row>
    <row r="21" spans="1:30" ht="21.75" customHeight="1" thickBot="1" x14ac:dyDescent="0.25">
      <c r="A21" s="251" t="s">
        <v>153</v>
      </c>
      <c r="B21" s="251"/>
      <c r="C21" s="251"/>
      <c r="D21" s="251"/>
      <c r="E21" s="251"/>
      <c r="F21" s="251"/>
      <c r="G21" s="29"/>
      <c r="H21" s="29"/>
      <c r="I21" s="29"/>
      <c r="J21" s="28"/>
      <c r="K21" s="28"/>
      <c r="L21" s="28"/>
      <c r="M21" s="28"/>
      <c r="N21" s="29"/>
      <c r="O21" s="29"/>
      <c r="P21" s="29"/>
      <c r="Q21" s="29"/>
      <c r="R21" s="29"/>
      <c r="S21" s="27"/>
      <c r="T21" s="26"/>
      <c r="U21" s="26"/>
      <c r="V21" s="27"/>
      <c r="W21" s="27"/>
      <c r="X21" s="105"/>
      <c r="Y21" s="28"/>
      <c r="Z21" s="29"/>
      <c r="AA21" s="29"/>
      <c r="AB21" s="29"/>
      <c r="AC21" s="29"/>
      <c r="AD21" s="29"/>
    </row>
    <row r="22" spans="1:30" ht="20.149999999999999" customHeight="1" x14ac:dyDescent="0.2">
      <c r="A22" s="31"/>
      <c r="B22" s="232" t="s">
        <v>4</v>
      </c>
      <c r="C22" s="233"/>
      <c r="D22" s="234"/>
      <c r="E22" s="32" t="s">
        <v>2</v>
      </c>
      <c r="F22" s="33" t="s">
        <v>3</v>
      </c>
      <c r="G22" s="31"/>
      <c r="H22" s="232" t="s">
        <v>4</v>
      </c>
      <c r="I22" s="233"/>
      <c r="J22" s="234"/>
      <c r="K22" s="32" t="s">
        <v>2</v>
      </c>
      <c r="L22" s="33" t="s">
        <v>3</v>
      </c>
      <c r="M22" s="31"/>
      <c r="N22" s="232" t="s">
        <v>4</v>
      </c>
      <c r="O22" s="233"/>
      <c r="P22" s="234"/>
      <c r="Q22" s="32" t="s">
        <v>2</v>
      </c>
      <c r="R22" s="33" t="s">
        <v>3</v>
      </c>
      <c r="S22" s="31"/>
      <c r="T22" s="232" t="s">
        <v>8</v>
      </c>
      <c r="U22" s="233"/>
      <c r="V22" s="234"/>
      <c r="W22" s="36" t="s">
        <v>6</v>
      </c>
      <c r="X22" s="35" t="s">
        <v>7</v>
      </c>
      <c r="Y22" s="31"/>
      <c r="Z22" s="232" t="s">
        <v>4</v>
      </c>
      <c r="AA22" s="233"/>
      <c r="AB22" s="234"/>
      <c r="AC22" s="32" t="s">
        <v>2</v>
      </c>
      <c r="AD22" s="33" t="s">
        <v>3</v>
      </c>
    </row>
    <row r="23" spans="1:30" ht="20.149999999999999" customHeight="1" x14ac:dyDescent="0.2">
      <c r="A23" s="48"/>
      <c r="B23" s="256"/>
      <c r="C23" s="256"/>
      <c r="D23" s="256"/>
      <c r="E23" s="82"/>
      <c r="F23" s="16"/>
      <c r="G23" s="48"/>
      <c r="H23" s="256"/>
      <c r="I23" s="256"/>
      <c r="J23" s="256"/>
      <c r="K23" s="82"/>
      <c r="L23" s="83"/>
      <c r="M23" s="48"/>
      <c r="N23" s="256"/>
      <c r="O23" s="256"/>
      <c r="P23" s="256"/>
      <c r="Q23" s="82"/>
      <c r="R23" s="83"/>
      <c r="S23" s="48"/>
      <c r="T23" s="256"/>
      <c r="U23" s="256"/>
      <c r="V23" s="256"/>
      <c r="W23" s="82"/>
      <c r="X23" s="16"/>
      <c r="Y23" s="48"/>
      <c r="Z23" s="256" t="s">
        <v>154</v>
      </c>
      <c r="AA23" s="256"/>
      <c r="AB23" s="256"/>
      <c r="AC23" s="82">
        <v>940</v>
      </c>
      <c r="AD23" s="40"/>
    </row>
    <row r="24" spans="1:30" ht="20.149999999999999" customHeight="1" x14ac:dyDescent="0.2">
      <c r="A24" s="48"/>
      <c r="B24" s="257"/>
      <c r="C24" s="258"/>
      <c r="D24" s="259"/>
      <c r="E24" s="45"/>
      <c r="F24" s="16"/>
      <c r="G24" s="48"/>
      <c r="H24" s="257"/>
      <c r="I24" s="258"/>
      <c r="J24" s="259"/>
      <c r="K24" s="45"/>
      <c r="L24" s="16"/>
      <c r="M24" s="48"/>
      <c r="N24" s="257"/>
      <c r="O24" s="258"/>
      <c r="P24" s="259"/>
      <c r="Q24" s="45"/>
      <c r="R24" s="16"/>
      <c r="S24" s="48"/>
      <c r="T24" s="257"/>
      <c r="U24" s="258"/>
      <c r="V24" s="259"/>
      <c r="W24" s="45"/>
      <c r="X24" s="16"/>
      <c r="Y24" s="48"/>
      <c r="Z24" s="257" t="s">
        <v>155</v>
      </c>
      <c r="AA24" s="258"/>
      <c r="AB24" s="259"/>
      <c r="AC24" s="118">
        <v>360</v>
      </c>
      <c r="AD24" s="40"/>
    </row>
    <row r="25" spans="1:30" ht="20.149999999999999" customHeight="1" x14ac:dyDescent="0.2">
      <c r="A25" s="48"/>
      <c r="B25" s="257"/>
      <c r="C25" s="258"/>
      <c r="D25" s="259"/>
      <c r="E25" s="45"/>
      <c r="F25" s="16"/>
      <c r="G25" s="48"/>
      <c r="H25" s="268"/>
      <c r="I25" s="269"/>
      <c r="J25" s="270"/>
      <c r="K25" s="45"/>
      <c r="L25" s="16"/>
      <c r="M25" s="48"/>
      <c r="N25" s="268"/>
      <c r="O25" s="269"/>
      <c r="P25" s="270"/>
      <c r="Q25" s="45"/>
      <c r="R25" s="16"/>
      <c r="S25" s="48"/>
      <c r="T25" s="257"/>
      <c r="U25" s="258"/>
      <c r="V25" s="259"/>
      <c r="W25" s="45"/>
      <c r="X25" s="16"/>
      <c r="Y25" s="48"/>
      <c r="Z25" s="257" t="s">
        <v>156</v>
      </c>
      <c r="AA25" s="258"/>
      <c r="AB25" s="259"/>
      <c r="AC25" s="118">
        <v>1700</v>
      </c>
      <c r="AD25" s="40"/>
    </row>
    <row r="26" spans="1:30" ht="20.149999999999999" customHeight="1" x14ac:dyDescent="0.2">
      <c r="A26" s="48"/>
      <c r="B26" s="257"/>
      <c r="C26" s="258"/>
      <c r="D26" s="259"/>
      <c r="E26" s="45"/>
      <c r="F26" s="16"/>
      <c r="G26" s="48"/>
      <c r="H26" s="268"/>
      <c r="I26" s="269"/>
      <c r="J26" s="270"/>
      <c r="K26" s="45"/>
      <c r="L26" s="16"/>
      <c r="M26" s="48"/>
      <c r="N26" s="268"/>
      <c r="O26" s="269"/>
      <c r="P26" s="270"/>
      <c r="Q26" s="45"/>
      <c r="R26" s="16"/>
      <c r="S26" s="48"/>
      <c r="T26" s="257"/>
      <c r="U26" s="258"/>
      <c r="V26" s="259"/>
      <c r="W26" s="45"/>
      <c r="X26" s="16"/>
      <c r="Y26" s="48"/>
      <c r="Z26" s="257" t="s">
        <v>157</v>
      </c>
      <c r="AA26" s="258"/>
      <c r="AB26" s="259"/>
      <c r="AC26" s="118">
        <v>1290</v>
      </c>
      <c r="AD26" s="40"/>
    </row>
    <row r="27" spans="1:30" ht="20.149999999999999" customHeight="1" x14ac:dyDescent="0.2">
      <c r="A27" s="48"/>
      <c r="B27" s="257"/>
      <c r="C27" s="258"/>
      <c r="D27" s="259"/>
      <c r="E27" s="45"/>
      <c r="F27" s="16"/>
      <c r="G27" s="48"/>
      <c r="H27" s="268"/>
      <c r="I27" s="269"/>
      <c r="J27" s="270"/>
      <c r="K27" s="45"/>
      <c r="L27" s="16"/>
      <c r="M27" s="48"/>
      <c r="N27" s="268"/>
      <c r="O27" s="269"/>
      <c r="P27" s="270"/>
      <c r="Q27" s="45"/>
      <c r="R27" s="16"/>
      <c r="S27" s="48"/>
      <c r="T27" s="257"/>
      <c r="U27" s="258"/>
      <c r="V27" s="259"/>
      <c r="W27" s="45"/>
      <c r="X27" s="16"/>
      <c r="Y27" s="48"/>
      <c r="Z27" s="257" t="s">
        <v>158</v>
      </c>
      <c r="AA27" s="258"/>
      <c r="AB27" s="259"/>
      <c r="AC27" s="118">
        <v>260</v>
      </c>
      <c r="AD27" s="40"/>
    </row>
    <row r="28" spans="1:30" ht="20.149999999999999" customHeight="1" x14ac:dyDescent="0.2">
      <c r="A28" s="47"/>
      <c r="B28" s="257"/>
      <c r="C28" s="258"/>
      <c r="D28" s="259"/>
      <c r="E28" s="45"/>
      <c r="F28" s="16"/>
      <c r="G28" s="47"/>
      <c r="H28" s="268"/>
      <c r="I28" s="269"/>
      <c r="J28" s="270"/>
      <c r="K28" s="45"/>
      <c r="L28" s="16"/>
      <c r="M28" s="48"/>
      <c r="N28" s="268"/>
      <c r="O28" s="269"/>
      <c r="P28" s="270"/>
      <c r="Q28" s="45"/>
      <c r="R28" s="16"/>
      <c r="S28" s="48"/>
      <c r="T28" s="257"/>
      <c r="U28" s="258"/>
      <c r="V28" s="259"/>
      <c r="W28" s="45"/>
      <c r="X28" s="16"/>
      <c r="Y28" s="48"/>
      <c r="Z28" s="257" t="s">
        <v>159</v>
      </c>
      <c r="AA28" s="258"/>
      <c r="AB28" s="259"/>
      <c r="AC28" s="118">
        <v>1320</v>
      </c>
      <c r="AD28" s="40"/>
    </row>
    <row r="29" spans="1:30" ht="20.149999999999999" customHeight="1" thickBot="1" x14ac:dyDescent="0.25">
      <c r="A29" s="23"/>
      <c r="B29" s="246"/>
      <c r="C29" s="247"/>
      <c r="D29" s="248"/>
      <c r="E29" s="22"/>
      <c r="F29" s="19"/>
      <c r="G29" s="23"/>
      <c r="H29" s="246"/>
      <c r="I29" s="247"/>
      <c r="J29" s="248"/>
      <c r="K29" s="22"/>
      <c r="L29" s="19"/>
      <c r="M29" s="23"/>
      <c r="N29" s="246"/>
      <c r="O29" s="247"/>
      <c r="P29" s="248"/>
      <c r="Q29" s="22"/>
      <c r="R29" s="19"/>
      <c r="S29" s="23"/>
      <c r="T29" s="246"/>
      <c r="U29" s="247"/>
      <c r="V29" s="248"/>
      <c r="W29" s="22"/>
      <c r="X29" s="19"/>
      <c r="Y29" s="23"/>
      <c r="Z29" s="246" t="s">
        <v>10</v>
      </c>
      <c r="AA29" s="247"/>
      <c r="AB29" s="248"/>
      <c r="AC29" s="119">
        <f>SUM(AC23:AC28)</f>
        <v>5870</v>
      </c>
      <c r="AD29" s="19">
        <f>SUM(AD23:AD28)</f>
        <v>0</v>
      </c>
    </row>
    <row r="30" spans="1:30" ht="20.149999999999999" customHeight="1" thickBot="1" x14ac:dyDescent="0.25">
      <c r="A30" s="255" t="s">
        <v>426</v>
      </c>
      <c r="B30" s="255"/>
      <c r="C30" s="255"/>
      <c r="D30" s="255"/>
      <c r="E30" s="29"/>
      <c r="F30" s="29"/>
      <c r="G30" s="29"/>
      <c r="H30" s="29"/>
      <c r="I30" s="29"/>
      <c r="J30" s="29"/>
      <c r="K30" s="29"/>
      <c r="L30" s="29"/>
      <c r="M30" s="29"/>
      <c r="N30" s="26"/>
      <c r="O30" s="27"/>
      <c r="P30" s="27"/>
      <c r="Q30" s="28"/>
      <c r="R30" s="28"/>
      <c r="S30" s="106"/>
      <c r="T30" s="106"/>
      <c r="U30" s="106"/>
      <c r="V30" s="106"/>
      <c r="W30" s="106"/>
      <c r="X30" s="106"/>
      <c r="Y30" s="249" t="s">
        <v>11</v>
      </c>
      <c r="Z30" s="250"/>
      <c r="AA30" s="250"/>
      <c r="AB30" s="250"/>
      <c r="AC30" s="120">
        <f>SUM(E29,K29,Q29,W29,AC29)</f>
        <v>5870</v>
      </c>
      <c r="AD30" s="21">
        <f>SUM(F29,L29,R29,X29,AD29)</f>
        <v>0</v>
      </c>
    </row>
    <row r="31" spans="1:30" ht="20.25" customHeight="1" x14ac:dyDescent="0.2">
      <c r="A31" s="66"/>
      <c r="B31" s="66"/>
      <c r="C31" s="66"/>
      <c r="D31" s="67"/>
      <c r="E31" s="67"/>
      <c r="F31" s="67"/>
      <c r="G31" s="66"/>
      <c r="H31" s="66"/>
      <c r="I31" s="66"/>
      <c r="J31" s="67"/>
      <c r="K31" s="67"/>
      <c r="L31" s="67"/>
      <c r="M31" s="67"/>
      <c r="N31" s="66"/>
      <c r="O31" s="67"/>
      <c r="P31" s="67"/>
      <c r="Q31" s="67"/>
      <c r="R31" s="67"/>
      <c r="S31" s="101"/>
      <c r="T31" s="101"/>
      <c r="U31" s="101"/>
      <c r="V31" s="101"/>
      <c r="W31" s="102"/>
      <c r="X31" s="100"/>
      <c r="Y31" s="67"/>
      <c r="Z31" s="66"/>
      <c r="AA31" s="67"/>
      <c r="AB31" s="67"/>
      <c r="AC31" s="67"/>
      <c r="AD31" s="67"/>
    </row>
    <row r="32" spans="1:30" ht="20.25" customHeight="1" x14ac:dyDescent="0.2">
      <c r="A32" s="68"/>
      <c r="B32" s="65"/>
      <c r="C32" s="69"/>
      <c r="D32" s="68"/>
      <c r="E32" s="70"/>
      <c r="F32" s="70"/>
      <c r="G32" s="68"/>
      <c r="H32" s="65"/>
      <c r="I32" s="69"/>
      <c r="J32" s="106"/>
      <c r="K32" s="106"/>
      <c r="L32" s="106"/>
      <c r="M32" s="106"/>
      <c r="N32" s="106"/>
      <c r="O32" s="106"/>
      <c r="P32" s="68" t="s">
        <v>87</v>
      </c>
      <c r="Q32" s="70"/>
      <c r="R32" s="70"/>
      <c r="S32" s="71"/>
      <c r="T32" s="71"/>
      <c r="U32" s="65"/>
      <c r="V32" s="71"/>
      <c r="W32" s="107" t="s">
        <v>88</v>
      </c>
      <c r="X32" s="106"/>
      <c r="Y32" s="106"/>
      <c r="Z32" s="106"/>
      <c r="AA32" s="106"/>
      <c r="AB32" s="106"/>
      <c r="AC32" s="106"/>
      <c r="AD32" s="108"/>
    </row>
    <row r="33" spans="1:30" ht="20.25" customHeight="1" x14ac:dyDescent="0.2">
      <c r="A33" s="76"/>
      <c r="B33" s="76"/>
      <c r="C33" s="70"/>
      <c r="D33" s="70"/>
      <c r="E33" s="70"/>
      <c r="F33" s="70"/>
      <c r="G33" s="76"/>
      <c r="H33" s="76"/>
      <c r="I33" s="70"/>
      <c r="J33" s="106"/>
      <c r="K33" s="106"/>
      <c r="L33" s="106"/>
      <c r="M33" s="106"/>
      <c r="N33" s="106"/>
      <c r="O33" s="106"/>
      <c r="P33" s="70"/>
      <c r="Q33" s="70"/>
      <c r="R33" s="70"/>
      <c r="S33" s="71"/>
      <c r="T33" s="71"/>
      <c r="U33" s="65"/>
      <c r="V33" s="71"/>
      <c r="W33" s="107" t="s">
        <v>89</v>
      </c>
      <c r="X33" s="106"/>
      <c r="Y33" s="106"/>
      <c r="Z33" s="106"/>
      <c r="AA33" s="106"/>
      <c r="AB33" s="106"/>
      <c r="AC33" s="106"/>
      <c r="AD33" s="109"/>
    </row>
    <row r="34" spans="1:30" ht="20.25" customHeight="1" x14ac:dyDescent="0.2">
      <c r="A34" s="73"/>
      <c r="B34" s="73"/>
      <c r="C34" s="70"/>
      <c r="D34" s="70"/>
      <c r="E34" s="70"/>
      <c r="F34" s="70"/>
      <c r="G34" s="73"/>
      <c r="H34" s="73"/>
      <c r="I34" s="70"/>
      <c r="J34" s="106"/>
      <c r="K34" s="106"/>
      <c r="L34" s="106"/>
      <c r="M34" s="106"/>
      <c r="N34" s="106"/>
      <c r="O34" s="106"/>
      <c r="P34" s="70"/>
      <c r="Q34" s="70"/>
      <c r="R34" s="70"/>
      <c r="S34" s="71"/>
      <c r="T34" s="71"/>
      <c r="U34" s="72"/>
      <c r="V34" s="71"/>
      <c r="W34" s="107" t="s">
        <v>90</v>
      </c>
      <c r="X34" s="106"/>
      <c r="Y34" s="106"/>
      <c r="Z34" s="106"/>
      <c r="AA34" s="106"/>
      <c r="AB34" s="106"/>
      <c r="AC34" s="106"/>
      <c r="AD34" s="106"/>
    </row>
    <row r="35" spans="1:30" ht="20.25" customHeight="1" x14ac:dyDescent="0.2">
      <c r="A35" s="73"/>
      <c r="B35" s="73"/>
      <c r="C35" s="73"/>
      <c r="D35" s="72"/>
      <c r="E35" s="72"/>
      <c r="F35" s="72"/>
      <c r="G35" s="73"/>
      <c r="H35" s="73"/>
      <c r="I35" s="73"/>
      <c r="J35" s="72"/>
      <c r="K35" s="72"/>
      <c r="L35" s="72"/>
      <c r="M35" s="72"/>
      <c r="N35" s="73"/>
      <c r="O35" s="72"/>
      <c r="P35" s="72"/>
      <c r="Q35" s="72"/>
      <c r="R35" s="72"/>
      <c r="S35" s="72"/>
      <c r="T35" s="73"/>
      <c r="U35" s="73"/>
      <c r="V35" s="72"/>
      <c r="W35" s="74"/>
      <c r="X35" s="77"/>
      <c r="Y35" s="72"/>
      <c r="Z35" s="73"/>
      <c r="AA35" s="72"/>
      <c r="AB35" s="72"/>
      <c r="AC35" s="72"/>
      <c r="AD35" s="72"/>
    </row>
    <row r="36" spans="1:30" ht="20.25" customHeight="1" x14ac:dyDescent="0.2">
      <c r="S36" s="78"/>
      <c r="T36" s="79"/>
      <c r="U36" s="79"/>
      <c r="V36" s="75"/>
      <c r="W36" s="80"/>
      <c r="X36" s="81"/>
    </row>
    <row r="37" spans="1:30" ht="26.25" customHeight="1" x14ac:dyDescent="0.2">
      <c r="S37" s="78"/>
      <c r="T37" s="79"/>
      <c r="U37" s="79"/>
      <c r="V37" s="81"/>
      <c r="W37" s="81"/>
      <c r="X37" s="81"/>
    </row>
    <row r="40" spans="1:30" x14ac:dyDescent="0.2">
      <c r="X40" s="4" t="s">
        <v>91</v>
      </c>
    </row>
    <row r="41" spans="1:30" x14ac:dyDescent="0.2">
      <c r="A41" s="4"/>
      <c r="B41" s="4"/>
      <c r="F41" s="1"/>
      <c r="G41" s="4"/>
      <c r="H41" s="4"/>
      <c r="L41" s="1"/>
      <c r="N41" s="4"/>
      <c r="T41" s="4"/>
      <c r="U41" s="4"/>
      <c r="Z41" s="4"/>
    </row>
    <row r="42" spans="1:30" x14ac:dyDescent="0.2">
      <c r="A42" s="4"/>
      <c r="B42" s="4"/>
      <c r="F42" s="1"/>
      <c r="G42" s="4"/>
      <c r="H42" s="4"/>
      <c r="L42" s="1"/>
      <c r="N42" s="4"/>
      <c r="T42" s="4"/>
      <c r="U42" s="4"/>
      <c r="Z42" s="4"/>
    </row>
    <row r="43" spans="1:30" x14ac:dyDescent="0.2">
      <c r="A43" s="4"/>
      <c r="B43" s="4"/>
      <c r="F43" s="1"/>
      <c r="G43" s="4"/>
      <c r="H43" s="4"/>
      <c r="L43" s="1"/>
      <c r="N43" s="4"/>
      <c r="T43" s="4"/>
      <c r="U43" s="4"/>
      <c r="Z43" s="4"/>
    </row>
    <row r="44" spans="1:30" x14ac:dyDescent="0.2">
      <c r="A44" s="4"/>
      <c r="B44" s="4"/>
      <c r="F44" s="1"/>
      <c r="G44" s="4"/>
      <c r="H44" s="4"/>
      <c r="L44" s="1"/>
      <c r="N44" s="4"/>
      <c r="T44" s="4"/>
      <c r="U44" s="4"/>
      <c r="Z44" s="4"/>
    </row>
    <row r="45" spans="1:30" x14ac:dyDescent="0.2">
      <c r="A45" s="4"/>
      <c r="B45" s="4"/>
      <c r="F45" s="1"/>
      <c r="G45" s="4"/>
      <c r="H45" s="4"/>
      <c r="L45" s="1"/>
      <c r="N45" s="4"/>
      <c r="T45" s="4"/>
      <c r="U45" s="4"/>
      <c r="Z45" s="4"/>
    </row>
    <row r="46" spans="1:30" x14ac:dyDescent="0.2">
      <c r="A46" s="4"/>
      <c r="B46" s="4"/>
      <c r="F46" s="1"/>
      <c r="G46" s="4"/>
      <c r="H46" s="4"/>
      <c r="L46" s="1"/>
      <c r="N46" s="4"/>
      <c r="T46" s="4"/>
      <c r="U46" s="4"/>
      <c r="Z46" s="4"/>
    </row>
    <row r="47" spans="1:30" x14ac:dyDescent="0.2">
      <c r="A47" s="4"/>
      <c r="B47" s="4"/>
      <c r="F47" s="1"/>
      <c r="G47" s="4"/>
      <c r="H47" s="4"/>
      <c r="L47" s="1"/>
      <c r="N47" s="4"/>
      <c r="T47" s="4"/>
      <c r="U47" s="4"/>
      <c r="Z47" s="4"/>
    </row>
    <row r="48" spans="1:30" x14ac:dyDescent="0.2">
      <c r="A48" s="4"/>
      <c r="B48" s="4"/>
      <c r="F48" s="1"/>
      <c r="G48" s="4"/>
      <c r="H48" s="4"/>
      <c r="L48" s="1"/>
      <c r="N48" s="4"/>
      <c r="T48" s="4"/>
      <c r="U48" s="4"/>
      <c r="Z48" s="4"/>
    </row>
    <row r="49" spans="3:12" s="4" customFormat="1" x14ac:dyDescent="0.2">
      <c r="C49" s="1"/>
      <c r="F49" s="1"/>
      <c r="I49" s="1"/>
      <c r="L49" s="1"/>
    </row>
    <row r="50" spans="3:12" s="4" customFormat="1" x14ac:dyDescent="0.2">
      <c r="C50" s="1"/>
      <c r="F50" s="1"/>
      <c r="I50" s="1"/>
      <c r="L50" s="1"/>
    </row>
    <row r="51" spans="3:12" s="4" customFormat="1" x14ac:dyDescent="0.2">
      <c r="C51" s="1"/>
      <c r="F51" s="1"/>
      <c r="I51" s="1"/>
      <c r="L51" s="1"/>
    </row>
    <row r="52" spans="3:12" s="4" customFormat="1" x14ac:dyDescent="0.2">
      <c r="C52" s="1"/>
      <c r="F52" s="1"/>
      <c r="I52" s="1"/>
      <c r="L52" s="1"/>
    </row>
    <row r="53" spans="3:12" s="4" customFormat="1" x14ac:dyDescent="0.2">
      <c r="C53" s="1"/>
      <c r="F53" s="1"/>
      <c r="I53" s="1"/>
      <c r="L53" s="1"/>
    </row>
    <row r="54" spans="3:12" s="4" customFormat="1" x14ac:dyDescent="0.2">
      <c r="C54" s="1"/>
      <c r="F54" s="1"/>
      <c r="I54" s="1"/>
      <c r="L54" s="1"/>
    </row>
    <row r="55" spans="3:12" s="4" customFormat="1" x14ac:dyDescent="0.2">
      <c r="C55" s="1"/>
      <c r="F55" s="1"/>
      <c r="I55" s="1"/>
      <c r="L55" s="1"/>
    </row>
    <row r="56" spans="3:12" s="4" customFormat="1" x14ac:dyDescent="0.2">
      <c r="C56" s="1"/>
      <c r="F56" s="1"/>
      <c r="I56" s="1"/>
      <c r="L56" s="1"/>
    </row>
    <row r="57" spans="3:12" s="4" customFormat="1" x14ac:dyDescent="0.2">
      <c r="C57" s="1"/>
      <c r="F57" s="1"/>
      <c r="I57" s="1"/>
      <c r="L57" s="1"/>
    </row>
    <row r="58" spans="3:12" s="4" customFormat="1" x14ac:dyDescent="0.2">
      <c r="C58" s="1"/>
      <c r="F58" s="1"/>
      <c r="I58" s="1"/>
      <c r="L58" s="1"/>
    </row>
    <row r="59" spans="3:12" s="4" customFormat="1" x14ac:dyDescent="0.2">
      <c r="C59" s="1"/>
      <c r="F59" s="1"/>
      <c r="I59" s="1"/>
      <c r="L59" s="1"/>
    </row>
    <row r="60" spans="3:12" s="4" customFormat="1" x14ac:dyDescent="0.2">
      <c r="C60" s="1"/>
      <c r="F60" s="1"/>
      <c r="I60" s="1"/>
      <c r="L60" s="1"/>
    </row>
    <row r="61" spans="3:12" s="4" customFormat="1" x14ac:dyDescent="0.2">
      <c r="C61" s="1"/>
      <c r="F61" s="1"/>
      <c r="I61" s="1"/>
      <c r="L61" s="1"/>
    </row>
  </sheetData>
  <sheetProtection algorithmName="SHA-512" hashValue="SlVzT0kcBnCLrXwycXVvzD1TrCxgtkETZYbICPdrZOuqfEpPp0nAAF/DyZv20HM5Wz1FjkXKyHfJxQZEsI1Qmw==" saltValue="vbL6zhAk69xEdTLAocBrMQ==" spinCount="100000" sheet="1" objects="1" scenarios="1" formatCells="0" formatColumns="0" formatRows="0" insertColumns="0" insertRows="0" insertHyperlinks="0" deleteColumns="0" deleteRows="0" sort="0" autoFilter="0" pivotTables="0"/>
  <mergeCells count="129">
    <mergeCell ref="B29:D29"/>
    <mergeCell ref="H29:J29"/>
    <mergeCell ref="N29:P29"/>
    <mergeCell ref="T29:V29"/>
    <mergeCell ref="Z29:AB29"/>
    <mergeCell ref="Y30:AB30"/>
    <mergeCell ref="A30:D30"/>
    <mergeCell ref="B27:D27"/>
    <mergeCell ref="H27:J27"/>
    <mergeCell ref="N27:P27"/>
    <mergeCell ref="T27:V27"/>
    <mergeCell ref="Z27:AB27"/>
    <mergeCell ref="B28:D28"/>
    <mergeCell ref="H28:J28"/>
    <mergeCell ref="N28:P28"/>
    <mergeCell ref="T28:V28"/>
    <mergeCell ref="Z28:AB28"/>
    <mergeCell ref="B25:D25"/>
    <mergeCell ref="H25:J25"/>
    <mergeCell ref="N25:P25"/>
    <mergeCell ref="T25:V25"/>
    <mergeCell ref="Z25:AB25"/>
    <mergeCell ref="B26:D26"/>
    <mergeCell ref="H26:J26"/>
    <mergeCell ref="N26:P26"/>
    <mergeCell ref="T26:V26"/>
    <mergeCell ref="Z26:AB26"/>
    <mergeCell ref="B23:D23"/>
    <mergeCell ref="H23:J23"/>
    <mergeCell ref="N23:P23"/>
    <mergeCell ref="T23:V23"/>
    <mergeCell ref="Z23:AB23"/>
    <mergeCell ref="B24:D24"/>
    <mergeCell ref="H24:J24"/>
    <mergeCell ref="N24:P24"/>
    <mergeCell ref="T24:V24"/>
    <mergeCell ref="Z24:AB24"/>
    <mergeCell ref="A21:F21"/>
    <mergeCell ref="B22:D22"/>
    <mergeCell ref="H22:J22"/>
    <mergeCell ref="N22:P22"/>
    <mergeCell ref="T22:V22"/>
    <mergeCell ref="Z22:AB22"/>
    <mergeCell ref="B19:D19"/>
    <mergeCell ref="H19:J19"/>
    <mergeCell ref="N19:P19"/>
    <mergeCell ref="T19:V19"/>
    <mergeCell ref="Z19:AB19"/>
    <mergeCell ref="Y20:AB20"/>
    <mergeCell ref="B17:D17"/>
    <mergeCell ref="H17:J17"/>
    <mergeCell ref="N17:P17"/>
    <mergeCell ref="T17:V17"/>
    <mergeCell ref="Z17:AB17"/>
    <mergeCell ref="B18:D18"/>
    <mergeCell ref="H18:J18"/>
    <mergeCell ref="N18:P18"/>
    <mergeCell ref="T18:V18"/>
    <mergeCell ref="Z18:AB18"/>
    <mergeCell ref="B15:D15"/>
    <mergeCell ref="H15:J15"/>
    <mergeCell ref="N15:P15"/>
    <mergeCell ref="T15:V15"/>
    <mergeCell ref="Z15:AB15"/>
    <mergeCell ref="B16:D16"/>
    <mergeCell ref="H16:J16"/>
    <mergeCell ref="N16:P16"/>
    <mergeCell ref="T16:V16"/>
    <mergeCell ref="Z16:AB16"/>
    <mergeCell ref="Y12:AB12"/>
    <mergeCell ref="A13:F13"/>
    <mergeCell ref="B10:D10"/>
    <mergeCell ref="H10:J10"/>
    <mergeCell ref="N10:P10"/>
    <mergeCell ref="T10:V10"/>
    <mergeCell ref="Z10:AB10"/>
    <mergeCell ref="B11:D11"/>
    <mergeCell ref="H11:J11"/>
    <mergeCell ref="N11:P11"/>
    <mergeCell ref="T11:V11"/>
    <mergeCell ref="Z11:AB11"/>
    <mergeCell ref="N7:P7"/>
    <mergeCell ref="T7:V7"/>
    <mergeCell ref="Z7:AB7"/>
    <mergeCell ref="B8:D8"/>
    <mergeCell ref="H8:J8"/>
    <mergeCell ref="N8:P8"/>
    <mergeCell ref="T8:V8"/>
    <mergeCell ref="Z8:AB8"/>
    <mergeCell ref="B9:D9"/>
    <mergeCell ref="H9:J9"/>
    <mergeCell ref="N9:P9"/>
    <mergeCell ref="T9:V9"/>
    <mergeCell ref="Z9:AB9"/>
    <mergeCell ref="A3:F3"/>
    <mergeCell ref="B5:D5"/>
    <mergeCell ref="H5:J5"/>
    <mergeCell ref="N5:P5"/>
    <mergeCell ref="T5:V5"/>
    <mergeCell ref="Z5:AB5"/>
    <mergeCell ref="B14:D14"/>
    <mergeCell ref="H14:J14"/>
    <mergeCell ref="N14:P14"/>
    <mergeCell ref="T14:V14"/>
    <mergeCell ref="Z14:AB14"/>
    <mergeCell ref="H13:J13"/>
    <mergeCell ref="A4:F4"/>
    <mergeCell ref="G4:L4"/>
    <mergeCell ref="M4:R4"/>
    <mergeCell ref="S4:X4"/>
    <mergeCell ref="Y4:AD4"/>
    <mergeCell ref="B6:D6"/>
    <mergeCell ref="H6:J6"/>
    <mergeCell ref="N6:P6"/>
    <mergeCell ref="T6:V6"/>
    <mergeCell ref="Z6:AB6"/>
    <mergeCell ref="B7:D7"/>
    <mergeCell ref="H7:J7"/>
    <mergeCell ref="W1:AA1"/>
    <mergeCell ref="AC1:AD1"/>
    <mergeCell ref="A2:C2"/>
    <mergeCell ref="D2:I2"/>
    <mergeCell ref="K2:AA2"/>
    <mergeCell ref="A1:C1"/>
    <mergeCell ref="D1:G1"/>
    <mergeCell ref="H1:I1"/>
    <mergeCell ref="K1:P1"/>
    <mergeCell ref="R1:T1"/>
    <mergeCell ref="U1:V1"/>
  </mergeCells>
  <phoneticPr fontId="2"/>
  <conditionalFormatting sqref="F6:F10">
    <cfRule type="cellIs" dxfId="99" priority="43" operator="greaterThan">
      <formula>E6</formula>
    </cfRule>
    <cfRule type="cellIs" dxfId="98" priority="44" operator="lessThan">
      <formula>E6</formula>
    </cfRule>
  </conditionalFormatting>
  <conditionalFormatting sqref="L6:L10">
    <cfRule type="cellIs" dxfId="95" priority="45" operator="greaterThan">
      <formula>K6</formula>
    </cfRule>
    <cfRule type="cellIs" dxfId="94" priority="46" operator="lessThan">
      <formula>K6</formula>
    </cfRule>
  </conditionalFormatting>
  <conditionalFormatting sqref="R6:R10">
    <cfRule type="cellIs" dxfId="93" priority="41" operator="greaterThan">
      <formula>Q6</formula>
    </cfRule>
    <cfRule type="cellIs" dxfId="92" priority="42" operator="lessThan">
      <formula>Q6</formula>
    </cfRule>
  </conditionalFormatting>
  <conditionalFormatting sqref="X6:X10">
    <cfRule type="cellIs" dxfId="91" priority="39" operator="greaterThan">
      <formula>W6</formula>
    </cfRule>
    <cfRule type="cellIs" dxfId="90" priority="40" operator="lessThan">
      <formula>W6</formula>
    </cfRule>
  </conditionalFormatting>
  <conditionalFormatting sqref="AD6:AD10 AD15:AD18 AD23:AD28">
    <cfRule type="cellIs" dxfId="87" priority="1" operator="greaterThan">
      <formula>AC6</formula>
    </cfRule>
    <cfRule type="cellIs" dxfId="86" priority="2" operator="lessThan">
      <formula>AC6</formula>
    </cfRule>
  </conditionalFormatting>
  <pageMargins left="0.78740157480314965" right="0.19685039370078741" top="0.39370078740157483" bottom="0" header="0.19685039370078741" footer="0.23622047244094491"/>
  <pageSetup paperSize="9" scale="68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" operator="greaterThan" id="{C6E6F8B6-33E3-4A80-A020-81B146828719}">
            <xm:f>北信3!E6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8" operator="lessThan" id="{91D1A39F-8D12-456B-8141-D933BDD9860D}">
            <xm:f>北信3!E6</xm:f>
            <x14:dxf>
              <font>
                <color rgb="FF9C0006"/>
              </font>
            </x14:dxf>
          </x14:cfRule>
          <xm:sqref>F23:F28 X23:X28 L24:L28 R24:R28</xm:sqref>
        </x14:conditionalFormatting>
        <x14:conditionalFormatting xmlns:xm="http://schemas.microsoft.com/office/excel/2006/main">
          <x14:cfRule type="cellIs" priority="159" operator="greaterThan" id="{8E6E565C-124A-4ADA-B587-7FC0F16830C1}">
            <xm:f>北信3!#REF!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60" operator="lessThan" id="{AE31EF3B-5007-46C5-8E20-A9FBDB5E6FDA}">
            <xm:f>北信3!#REF!</xm:f>
            <x14:dxf>
              <font>
                <color rgb="FF9C0006"/>
              </font>
            </x14:dxf>
          </x14:cfRule>
          <xm:sqref>X15 F15:F18 L15:L18 X17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60"/>
  <sheetViews>
    <sheetView showZeros="0" view="pageBreakPreview" zoomScale="70" zoomScaleNormal="75" zoomScaleSheetLayoutView="70" workbookViewId="0">
      <pane ySplit="4" topLeftCell="A5" activePane="bottomLeft" state="frozen"/>
      <selection activeCell="AB33" sqref="AB33"/>
      <selection pane="bottomLeft" activeCell="D2" sqref="D2:I2"/>
    </sheetView>
  </sheetViews>
  <sheetFormatPr defaultColWidth="9" defaultRowHeight="13" x14ac:dyDescent="0.2"/>
  <cols>
    <col min="1" max="1" width="3.26953125" style="1" customWidth="1"/>
    <col min="2" max="2" width="3.08984375" style="1" customWidth="1"/>
    <col min="3" max="3" width="3.7265625" style="1" customWidth="1"/>
    <col min="4" max="4" width="11.08984375" style="4" customWidth="1"/>
    <col min="5" max="5" width="9.26953125" style="4" customWidth="1"/>
    <col min="6" max="6" width="9.7265625" style="4" customWidth="1"/>
    <col min="7" max="7" width="3.26953125" style="1" customWidth="1"/>
    <col min="8" max="8" width="3.08984375" style="1" customWidth="1"/>
    <col min="9" max="9" width="3.7265625" style="1" customWidth="1"/>
    <col min="10" max="10" width="11.08984375" style="4" customWidth="1"/>
    <col min="11" max="11" width="9.26953125" style="4" customWidth="1"/>
    <col min="12" max="12" width="9.7265625" style="4" customWidth="1"/>
    <col min="13" max="13" width="3.26953125" style="4" customWidth="1"/>
    <col min="14" max="14" width="3.08984375" style="1" customWidth="1"/>
    <col min="15" max="15" width="3.7265625" style="4" customWidth="1"/>
    <col min="16" max="16" width="11.08984375" style="4" customWidth="1"/>
    <col min="17" max="17" width="9.26953125" style="4" customWidth="1"/>
    <col min="18" max="18" width="9.7265625" style="4" customWidth="1"/>
    <col min="19" max="19" width="3.26953125" style="4" customWidth="1"/>
    <col min="20" max="20" width="3.08984375" style="1" customWidth="1"/>
    <col min="21" max="21" width="3.90625" style="1" customWidth="1"/>
    <col min="22" max="22" width="11.08984375" style="4" customWidth="1"/>
    <col min="23" max="23" width="9.26953125" style="4" customWidth="1"/>
    <col min="24" max="24" width="9.7265625" style="4" customWidth="1"/>
    <col min="25" max="25" width="3.26953125" style="4" customWidth="1"/>
    <col min="26" max="26" width="3.08984375" style="1" customWidth="1"/>
    <col min="27" max="27" width="3.7265625" style="4" customWidth="1"/>
    <col min="28" max="28" width="11.08984375" style="4" customWidth="1"/>
    <col min="29" max="29" width="9.26953125" style="4" customWidth="1"/>
    <col min="30" max="30" width="9.7265625" style="4" customWidth="1"/>
    <col min="31" max="16384" width="9" style="4"/>
  </cols>
  <sheetData>
    <row r="1" spans="1:33" s="84" customFormat="1" ht="38.25" customHeight="1" x14ac:dyDescent="0.2">
      <c r="A1" s="223" t="s">
        <v>101</v>
      </c>
      <c r="B1" s="223"/>
      <c r="C1" s="223"/>
      <c r="D1" s="223"/>
      <c r="E1" s="223"/>
      <c r="F1" s="223"/>
      <c r="G1" s="226"/>
      <c r="H1" s="227" t="s">
        <v>0</v>
      </c>
      <c r="I1" s="221"/>
      <c r="J1" s="97" t="s">
        <v>102</v>
      </c>
      <c r="K1" s="228"/>
      <c r="L1" s="228"/>
      <c r="M1" s="228"/>
      <c r="N1" s="228"/>
      <c r="O1" s="228"/>
      <c r="P1" s="228"/>
      <c r="Q1" s="98" t="s">
        <v>103</v>
      </c>
      <c r="R1" s="223"/>
      <c r="S1" s="223"/>
      <c r="T1" s="223"/>
      <c r="U1" s="223" t="s">
        <v>104</v>
      </c>
      <c r="V1" s="223"/>
      <c r="W1" s="221"/>
      <c r="X1" s="221"/>
      <c r="Y1" s="221"/>
      <c r="Z1" s="221"/>
      <c r="AA1" s="221"/>
      <c r="AB1" s="89"/>
      <c r="AC1" s="222" t="s">
        <v>109</v>
      </c>
      <c r="AD1" s="222"/>
      <c r="AG1" s="85"/>
    </row>
    <row r="2" spans="1:33" s="84" customFormat="1" ht="38.25" customHeight="1" x14ac:dyDescent="0.2">
      <c r="A2" s="223" t="s">
        <v>105</v>
      </c>
      <c r="B2" s="223"/>
      <c r="C2" s="223"/>
      <c r="D2" s="221"/>
      <c r="E2" s="221"/>
      <c r="F2" s="221"/>
      <c r="G2" s="221"/>
      <c r="H2" s="221"/>
      <c r="I2" s="221"/>
      <c r="J2" s="97" t="s">
        <v>106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89"/>
      <c r="AC2" s="89"/>
      <c r="AD2" s="89"/>
      <c r="AG2" s="85"/>
    </row>
    <row r="3" spans="1:33" ht="24" customHeight="1" thickBot="1" x14ac:dyDescent="0.25">
      <c r="A3" s="251" t="s">
        <v>211</v>
      </c>
      <c r="B3" s="251"/>
      <c r="C3" s="251"/>
      <c r="D3" s="251"/>
      <c r="E3" s="251"/>
      <c r="F3" s="251"/>
      <c r="G3" s="29"/>
      <c r="H3" s="29"/>
      <c r="I3" s="29"/>
      <c r="J3" s="28"/>
      <c r="K3" s="28"/>
      <c r="L3" s="28"/>
      <c r="M3" s="28"/>
      <c r="N3" s="29"/>
      <c r="O3" s="29"/>
      <c r="P3" s="29"/>
      <c r="Q3" s="29"/>
      <c r="R3" s="29"/>
      <c r="S3" s="27"/>
      <c r="T3" s="26"/>
      <c r="U3" s="26"/>
      <c r="V3" s="27"/>
      <c r="W3" s="27"/>
      <c r="X3" s="28"/>
      <c r="Y3" s="28"/>
      <c r="Z3" s="29"/>
      <c r="AA3" s="29"/>
      <c r="AB3" s="29"/>
      <c r="AC3" s="29"/>
      <c r="AD3" s="125">
        <f>SUM(AD12,AD18,AD29)</f>
        <v>0</v>
      </c>
    </row>
    <row r="4" spans="1:33" ht="21.75" customHeight="1" thickBot="1" x14ac:dyDescent="0.25">
      <c r="A4" s="229"/>
      <c r="B4" s="230"/>
      <c r="C4" s="230"/>
      <c r="D4" s="230"/>
      <c r="E4" s="230"/>
      <c r="F4" s="231"/>
      <c r="G4" s="229" t="s">
        <v>96</v>
      </c>
      <c r="H4" s="230"/>
      <c r="I4" s="230"/>
      <c r="J4" s="230"/>
      <c r="K4" s="230"/>
      <c r="L4" s="231"/>
      <c r="M4" s="229"/>
      <c r="N4" s="230"/>
      <c r="O4" s="230"/>
      <c r="P4" s="230"/>
      <c r="Q4" s="230"/>
      <c r="R4" s="231"/>
      <c r="S4" s="229" t="s">
        <v>110</v>
      </c>
      <c r="T4" s="230"/>
      <c r="U4" s="230"/>
      <c r="V4" s="230"/>
      <c r="W4" s="230"/>
      <c r="X4" s="231"/>
      <c r="Y4" s="229" t="s">
        <v>97</v>
      </c>
      <c r="Z4" s="230"/>
      <c r="AA4" s="230"/>
      <c r="AB4" s="230"/>
      <c r="AC4" s="230"/>
      <c r="AD4" s="231"/>
    </row>
    <row r="5" spans="1:33" ht="20.149999999999999" customHeight="1" x14ac:dyDescent="0.2">
      <c r="A5" s="31"/>
      <c r="B5" s="260" t="s">
        <v>4</v>
      </c>
      <c r="C5" s="260"/>
      <c r="D5" s="260"/>
      <c r="E5" s="34" t="s">
        <v>2</v>
      </c>
      <c r="F5" s="33" t="s">
        <v>3</v>
      </c>
      <c r="G5" s="31"/>
      <c r="H5" s="260" t="s">
        <v>4</v>
      </c>
      <c r="I5" s="260"/>
      <c r="J5" s="260"/>
      <c r="K5" s="34" t="s">
        <v>2</v>
      </c>
      <c r="L5" s="33" t="s">
        <v>3</v>
      </c>
      <c r="M5" s="31"/>
      <c r="N5" s="235" t="s">
        <v>8</v>
      </c>
      <c r="O5" s="236"/>
      <c r="P5" s="237"/>
      <c r="Q5" s="34" t="s">
        <v>6</v>
      </c>
      <c r="R5" s="35" t="s">
        <v>7</v>
      </c>
      <c r="S5" s="31"/>
      <c r="T5" s="261" t="s">
        <v>5</v>
      </c>
      <c r="U5" s="261"/>
      <c r="V5" s="261"/>
      <c r="W5" s="34" t="s">
        <v>6</v>
      </c>
      <c r="X5" s="35" t="s">
        <v>7</v>
      </c>
      <c r="Y5" s="31"/>
      <c r="Z5" s="235" t="s">
        <v>8</v>
      </c>
      <c r="AA5" s="236"/>
      <c r="AB5" s="237"/>
      <c r="AC5" s="34" t="s">
        <v>6</v>
      </c>
      <c r="AD5" s="35" t="s">
        <v>7</v>
      </c>
    </row>
    <row r="6" spans="1:33" ht="20.149999999999999" customHeight="1" x14ac:dyDescent="0.2">
      <c r="A6" s="12"/>
      <c r="B6" s="262"/>
      <c r="C6" s="263"/>
      <c r="D6" s="264"/>
      <c r="E6" s="62"/>
      <c r="F6" s="16"/>
      <c r="G6" s="12"/>
      <c r="H6" s="262"/>
      <c r="I6" s="263"/>
      <c r="J6" s="264"/>
      <c r="K6" s="62"/>
      <c r="L6" s="16"/>
      <c r="M6" s="14"/>
      <c r="N6" s="262"/>
      <c r="O6" s="263"/>
      <c r="P6" s="264"/>
      <c r="Q6" s="62"/>
      <c r="R6" s="16"/>
      <c r="S6" s="14"/>
      <c r="T6" s="218"/>
      <c r="U6" s="219"/>
      <c r="V6" s="220"/>
      <c r="W6" s="110"/>
      <c r="X6" s="16"/>
      <c r="Y6" s="14"/>
      <c r="Z6" s="257" t="s">
        <v>160</v>
      </c>
      <c r="AA6" s="258"/>
      <c r="AB6" s="259"/>
      <c r="AC6" s="82">
        <v>1280</v>
      </c>
      <c r="AD6" s="40"/>
    </row>
    <row r="7" spans="1:33" ht="20.149999999999999" customHeight="1" x14ac:dyDescent="0.2">
      <c r="A7" s="48"/>
      <c r="B7" s="265"/>
      <c r="C7" s="266"/>
      <c r="D7" s="267"/>
      <c r="E7" s="112"/>
      <c r="F7" s="16"/>
      <c r="G7" s="48"/>
      <c r="H7" s="265"/>
      <c r="I7" s="266"/>
      <c r="J7" s="267"/>
      <c r="K7" s="112"/>
      <c r="L7" s="16"/>
      <c r="M7" s="14"/>
      <c r="N7" s="265"/>
      <c r="O7" s="266"/>
      <c r="P7" s="267"/>
      <c r="Q7" s="112"/>
      <c r="R7" s="16"/>
      <c r="S7" s="14"/>
      <c r="T7" s="218"/>
      <c r="U7" s="219"/>
      <c r="V7" s="220"/>
      <c r="W7" s="110"/>
      <c r="X7" s="16"/>
      <c r="Y7" s="14"/>
      <c r="Z7" s="257" t="s">
        <v>161</v>
      </c>
      <c r="AA7" s="258"/>
      <c r="AB7" s="259"/>
      <c r="AC7" s="82">
        <v>760</v>
      </c>
      <c r="AD7" s="40"/>
    </row>
    <row r="8" spans="1:33" ht="20.149999999999999" customHeight="1" x14ac:dyDescent="0.2">
      <c r="A8" s="12"/>
      <c r="B8" s="262"/>
      <c r="C8" s="263"/>
      <c r="D8" s="264"/>
      <c r="E8" s="62"/>
      <c r="F8" s="16"/>
      <c r="G8" s="12"/>
      <c r="H8" s="262"/>
      <c r="I8" s="263"/>
      <c r="J8" s="264"/>
      <c r="K8" s="62"/>
      <c r="L8" s="16"/>
      <c r="M8" s="14"/>
      <c r="N8" s="262"/>
      <c r="O8" s="263"/>
      <c r="P8" s="264"/>
      <c r="Q8" s="62"/>
      <c r="R8" s="16"/>
      <c r="S8" s="14"/>
      <c r="T8" s="218"/>
      <c r="U8" s="219"/>
      <c r="V8" s="220"/>
      <c r="W8" s="110"/>
      <c r="X8" s="16"/>
      <c r="Y8" s="14"/>
      <c r="Z8" s="257" t="s">
        <v>163</v>
      </c>
      <c r="AA8" s="258"/>
      <c r="AB8" s="259"/>
      <c r="AC8" s="82">
        <v>330</v>
      </c>
      <c r="AD8" s="40"/>
    </row>
    <row r="9" spans="1:33" ht="20.149999999999999" customHeight="1" x14ac:dyDescent="0.2">
      <c r="A9" s="48"/>
      <c r="B9" s="265"/>
      <c r="C9" s="266"/>
      <c r="D9" s="267"/>
      <c r="E9" s="112"/>
      <c r="F9" s="16"/>
      <c r="G9" s="48"/>
      <c r="H9" s="265"/>
      <c r="I9" s="266"/>
      <c r="J9" s="267"/>
      <c r="K9" s="112"/>
      <c r="L9" s="16"/>
      <c r="M9" s="14"/>
      <c r="N9" s="265"/>
      <c r="O9" s="266"/>
      <c r="P9" s="267"/>
      <c r="Q9" s="112"/>
      <c r="R9" s="16"/>
      <c r="S9" s="14"/>
      <c r="T9" s="218"/>
      <c r="U9" s="219"/>
      <c r="V9" s="220"/>
      <c r="W9" s="110"/>
      <c r="X9" s="16"/>
      <c r="Y9" s="14"/>
      <c r="Z9" s="257" t="s">
        <v>164</v>
      </c>
      <c r="AA9" s="258"/>
      <c r="AB9" s="259"/>
      <c r="AC9" s="82">
        <v>780</v>
      </c>
      <c r="AD9" s="40"/>
    </row>
    <row r="10" spans="1:33" ht="20.149999999999999" customHeight="1" x14ac:dyDescent="0.2">
      <c r="A10" s="12"/>
      <c r="B10" s="262"/>
      <c r="C10" s="263"/>
      <c r="D10" s="264"/>
      <c r="E10" s="123"/>
      <c r="F10" s="16"/>
      <c r="G10" s="12"/>
      <c r="H10" s="262"/>
      <c r="I10" s="263"/>
      <c r="J10" s="264"/>
      <c r="K10" s="123"/>
      <c r="L10" s="16"/>
      <c r="M10" s="14"/>
      <c r="N10" s="262"/>
      <c r="O10" s="263"/>
      <c r="P10" s="264"/>
      <c r="Q10" s="123"/>
      <c r="R10" s="16"/>
      <c r="S10" s="14"/>
      <c r="T10" s="218"/>
      <c r="U10" s="219"/>
      <c r="V10" s="220"/>
      <c r="W10" s="110"/>
      <c r="X10" s="16"/>
      <c r="Y10" s="14"/>
      <c r="Z10" s="257" t="s">
        <v>162</v>
      </c>
      <c r="AA10" s="258"/>
      <c r="AB10" s="259"/>
      <c r="AC10" s="82">
        <v>650</v>
      </c>
      <c r="AD10" s="40"/>
    </row>
    <row r="11" spans="1:33" ht="20.149999999999999" customHeight="1" thickBot="1" x14ac:dyDescent="0.25">
      <c r="A11" s="23"/>
      <c r="B11" s="246"/>
      <c r="C11" s="247"/>
      <c r="D11" s="248"/>
      <c r="E11" s="113"/>
      <c r="F11" s="114"/>
      <c r="G11" s="23"/>
      <c r="H11" s="246"/>
      <c r="I11" s="247"/>
      <c r="J11" s="248"/>
      <c r="K11" s="113"/>
      <c r="L11" s="114"/>
      <c r="M11" s="59"/>
      <c r="N11" s="246"/>
      <c r="O11" s="247"/>
      <c r="P11" s="248"/>
      <c r="Q11" s="113"/>
      <c r="R11" s="114"/>
      <c r="S11" s="60"/>
      <c r="T11" s="246"/>
      <c r="U11" s="247"/>
      <c r="V11" s="248"/>
      <c r="W11" s="22"/>
      <c r="X11" s="115"/>
      <c r="Y11" s="59"/>
      <c r="Z11" s="246" t="s">
        <v>98</v>
      </c>
      <c r="AA11" s="247"/>
      <c r="AB11" s="248"/>
      <c r="AC11" s="121">
        <f>SUM(AC6:AC10)</f>
        <v>3800</v>
      </c>
      <c r="AD11" s="122">
        <f>SUM(AD6:AD10)</f>
        <v>0</v>
      </c>
    </row>
    <row r="12" spans="1:33" ht="20.149999999999999" customHeight="1" thickBot="1" x14ac:dyDescent="0.25">
      <c r="A12" s="29"/>
      <c r="B12" s="29"/>
      <c r="C12" s="29"/>
      <c r="D12" s="29"/>
      <c r="E12" s="27"/>
      <c r="F12" s="27"/>
      <c r="G12" s="26"/>
      <c r="H12" s="26"/>
      <c r="I12" s="26"/>
      <c r="J12" s="27"/>
      <c r="K12" s="27"/>
      <c r="L12" s="27"/>
      <c r="M12" s="27"/>
      <c r="N12" s="26"/>
      <c r="O12" s="27"/>
      <c r="P12" s="27"/>
      <c r="Q12" s="27"/>
      <c r="R12" s="27"/>
      <c r="S12" s="103"/>
      <c r="T12" s="103"/>
      <c r="U12" s="103"/>
      <c r="V12" s="103"/>
      <c r="W12" s="103"/>
      <c r="X12" s="104"/>
      <c r="Y12" s="249" t="s">
        <v>11</v>
      </c>
      <c r="Z12" s="250"/>
      <c r="AA12" s="250"/>
      <c r="AB12" s="250"/>
      <c r="AC12" s="120">
        <f>SUM(E11,K11,Q11,W11,AC11)</f>
        <v>3800</v>
      </c>
      <c r="AD12" s="19">
        <f>SUM(F11,L11,R11,X11,AD11)</f>
        <v>0</v>
      </c>
    </row>
    <row r="13" spans="1:33" ht="24.75" customHeight="1" thickBot="1" x14ac:dyDescent="0.35">
      <c r="A13" s="244" t="s">
        <v>138</v>
      </c>
      <c r="B13" s="244"/>
      <c r="C13" s="244"/>
      <c r="D13" s="244"/>
      <c r="E13" s="244"/>
      <c r="F13" s="244"/>
      <c r="G13" s="3"/>
      <c r="H13" s="245"/>
      <c r="I13" s="245"/>
      <c r="J13" s="245"/>
      <c r="K13" s="2"/>
      <c r="L13" s="2"/>
      <c r="M13" s="2"/>
      <c r="N13" s="3"/>
      <c r="O13" s="2"/>
      <c r="P13" s="2"/>
      <c r="Q13" s="2"/>
      <c r="R13" s="2"/>
      <c r="S13" s="2"/>
      <c r="T13" s="3"/>
      <c r="U13" s="3"/>
      <c r="V13" s="2"/>
      <c r="W13" s="2"/>
      <c r="X13" s="2"/>
      <c r="Y13" s="2"/>
      <c r="Z13" s="3"/>
      <c r="AA13" s="2"/>
      <c r="AB13" s="2"/>
      <c r="AC13" s="2"/>
      <c r="AD13" s="2"/>
    </row>
    <row r="14" spans="1:33" ht="20.149999999999999" customHeight="1" x14ac:dyDescent="0.2">
      <c r="A14" s="31"/>
      <c r="B14" s="235" t="s">
        <v>4</v>
      </c>
      <c r="C14" s="236"/>
      <c r="D14" s="237"/>
      <c r="E14" s="34" t="s">
        <v>2</v>
      </c>
      <c r="F14" s="33" t="s">
        <v>3</v>
      </c>
      <c r="G14" s="31"/>
      <c r="H14" s="235" t="s">
        <v>4</v>
      </c>
      <c r="I14" s="236"/>
      <c r="J14" s="237"/>
      <c r="K14" s="34" t="s">
        <v>2</v>
      </c>
      <c r="L14" s="33" t="s">
        <v>3</v>
      </c>
      <c r="M14" s="31"/>
      <c r="N14" s="235" t="s">
        <v>4</v>
      </c>
      <c r="O14" s="236"/>
      <c r="P14" s="237"/>
      <c r="Q14" s="34" t="s">
        <v>2</v>
      </c>
      <c r="R14" s="33" t="s">
        <v>3</v>
      </c>
      <c r="S14" s="31"/>
      <c r="T14" s="235" t="s">
        <v>8</v>
      </c>
      <c r="U14" s="236"/>
      <c r="V14" s="237"/>
      <c r="W14" s="99" t="s">
        <v>6</v>
      </c>
      <c r="X14" s="35" t="s">
        <v>7</v>
      </c>
      <c r="Y14" s="31"/>
      <c r="Z14" s="235" t="s">
        <v>4</v>
      </c>
      <c r="AA14" s="236"/>
      <c r="AB14" s="237"/>
      <c r="AC14" s="34" t="s">
        <v>2</v>
      </c>
      <c r="AD14" s="33" t="s">
        <v>3</v>
      </c>
    </row>
    <row r="15" spans="1:33" ht="20.149999999999999" customHeight="1" x14ac:dyDescent="0.2">
      <c r="A15" s="48"/>
      <c r="B15" s="217"/>
      <c r="C15" s="217"/>
      <c r="D15" s="217"/>
      <c r="E15" s="15"/>
      <c r="F15" s="16"/>
      <c r="G15" s="48"/>
      <c r="H15" s="217"/>
      <c r="I15" s="217"/>
      <c r="J15" s="217"/>
      <c r="K15" s="15"/>
      <c r="L15" s="16"/>
      <c r="M15" s="12"/>
      <c r="N15" s="214"/>
      <c r="O15" s="215"/>
      <c r="P15" s="216"/>
      <c r="Q15" s="37"/>
      <c r="R15" s="37"/>
      <c r="S15" s="14"/>
      <c r="T15" s="218"/>
      <c r="U15" s="219"/>
      <c r="V15" s="220"/>
      <c r="W15" s="110"/>
      <c r="X15" s="16"/>
      <c r="Y15" s="12"/>
      <c r="Z15" s="214" t="s">
        <v>136</v>
      </c>
      <c r="AA15" s="215"/>
      <c r="AB15" s="216"/>
      <c r="AC15" s="110">
        <v>290</v>
      </c>
      <c r="AD15" s="40"/>
    </row>
    <row r="16" spans="1:33" ht="20.149999999999999" customHeight="1" x14ac:dyDescent="0.2">
      <c r="A16" s="48"/>
      <c r="B16" s="217"/>
      <c r="C16" s="217"/>
      <c r="D16" s="217"/>
      <c r="E16" s="15"/>
      <c r="F16" s="16"/>
      <c r="G16" s="48"/>
      <c r="H16" s="217"/>
      <c r="I16" s="217"/>
      <c r="J16" s="217"/>
      <c r="K16" s="15"/>
      <c r="L16" s="16"/>
      <c r="M16" s="12"/>
      <c r="N16" s="214"/>
      <c r="O16" s="215"/>
      <c r="P16" s="216"/>
      <c r="Q16" s="37"/>
      <c r="R16" s="37"/>
      <c r="S16" s="14"/>
      <c r="T16" s="218"/>
      <c r="U16" s="219"/>
      <c r="V16" s="220"/>
      <c r="W16" s="110"/>
      <c r="X16" s="111"/>
      <c r="Y16" s="12"/>
      <c r="Z16" s="214"/>
      <c r="AA16" s="215"/>
      <c r="AB16" s="216"/>
      <c r="AC16" s="110"/>
      <c r="AD16" s="40"/>
    </row>
    <row r="17" spans="1:30" ht="20.149999999999999" customHeight="1" thickBot="1" x14ac:dyDescent="0.25">
      <c r="A17" s="23"/>
      <c r="B17" s="246"/>
      <c r="C17" s="247"/>
      <c r="D17" s="248"/>
      <c r="E17" s="22"/>
      <c r="F17" s="19"/>
      <c r="G17" s="23"/>
      <c r="H17" s="246"/>
      <c r="I17" s="247"/>
      <c r="J17" s="248"/>
      <c r="K17" s="22"/>
      <c r="L17" s="19"/>
      <c r="M17" s="23"/>
      <c r="N17" s="252"/>
      <c r="O17" s="253"/>
      <c r="P17" s="254"/>
      <c r="Q17" s="24"/>
      <c r="R17" s="25"/>
      <c r="S17" s="23"/>
      <c r="T17" s="246"/>
      <c r="U17" s="247"/>
      <c r="V17" s="248"/>
      <c r="W17" s="22"/>
      <c r="X17" s="19"/>
      <c r="Y17" s="23"/>
      <c r="Z17" s="246" t="s">
        <v>10</v>
      </c>
      <c r="AA17" s="247"/>
      <c r="AB17" s="248"/>
      <c r="AC17" s="22">
        <f>SUM(AC15:AC16)</f>
        <v>290</v>
      </c>
      <c r="AD17" s="19">
        <f>SUM(AD15:AD16)</f>
        <v>0</v>
      </c>
    </row>
    <row r="18" spans="1:30" ht="20.149999999999999" customHeight="1" thickBo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6"/>
      <c r="O18" s="27"/>
      <c r="P18" s="27"/>
      <c r="Q18" s="28"/>
      <c r="R18" s="28"/>
      <c r="S18" s="103"/>
      <c r="T18" s="103"/>
      <c r="U18" s="103"/>
      <c r="V18" s="103"/>
      <c r="W18" s="103"/>
      <c r="X18" s="104"/>
      <c r="Y18" s="249" t="s">
        <v>11</v>
      </c>
      <c r="Z18" s="250"/>
      <c r="AA18" s="250"/>
      <c r="AB18" s="250"/>
      <c r="AC18" s="57">
        <f>SUM(E17,AC17,K17,Q17,W17)</f>
        <v>290</v>
      </c>
      <c r="AD18" s="21">
        <f>SUM(F17,AD17,L17,R17,X17)</f>
        <v>0</v>
      </c>
    </row>
    <row r="19" spans="1:30" ht="21.75" customHeight="1" thickBot="1" x14ac:dyDescent="0.25">
      <c r="A19" s="251" t="s">
        <v>139</v>
      </c>
      <c r="B19" s="251"/>
      <c r="C19" s="251"/>
      <c r="D19" s="251"/>
      <c r="E19" s="251"/>
      <c r="F19" s="251"/>
      <c r="G19" s="29"/>
      <c r="H19" s="29"/>
      <c r="I19" s="29"/>
      <c r="J19" s="28"/>
      <c r="K19" s="28"/>
      <c r="L19" s="28"/>
      <c r="M19" s="28"/>
      <c r="N19" s="29"/>
      <c r="O19" s="29"/>
      <c r="P19" s="29"/>
      <c r="Q19" s="29"/>
      <c r="R19" s="29"/>
      <c r="S19" s="27"/>
      <c r="T19" s="26"/>
      <c r="U19" s="26"/>
      <c r="V19" s="27"/>
      <c r="W19" s="27"/>
      <c r="X19" s="105"/>
      <c r="Y19" s="28"/>
      <c r="Z19" s="29"/>
      <c r="AA19" s="29"/>
      <c r="AB19" s="29"/>
      <c r="AC19" s="29"/>
      <c r="AD19" s="29"/>
    </row>
    <row r="20" spans="1:30" ht="20.149999999999999" customHeight="1" x14ac:dyDescent="0.2">
      <c r="A20" s="31"/>
      <c r="B20" s="232" t="s">
        <v>4</v>
      </c>
      <c r="C20" s="233"/>
      <c r="D20" s="234"/>
      <c r="E20" s="32" t="s">
        <v>2</v>
      </c>
      <c r="F20" s="33" t="s">
        <v>3</v>
      </c>
      <c r="G20" s="31"/>
      <c r="H20" s="232" t="s">
        <v>4</v>
      </c>
      <c r="I20" s="233"/>
      <c r="J20" s="234"/>
      <c r="K20" s="32" t="s">
        <v>2</v>
      </c>
      <c r="L20" s="33" t="s">
        <v>3</v>
      </c>
      <c r="M20" s="31"/>
      <c r="N20" s="232" t="s">
        <v>4</v>
      </c>
      <c r="O20" s="233"/>
      <c r="P20" s="234"/>
      <c r="Q20" s="32" t="s">
        <v>2</v>
      </c>
      <c r="R20" s="33" t="s">
        <v>3</v>
      </c>
      <c r="S20" s="31"/>
      <c r="T20" s="232" t="s">
        <v>8</v>
      </c>
      <c r="U20" s="233"/>
      <c r="V20" s="234"/>
      <c r="W20" s="36" t="s">
        <v>6</v>
      </c>
      <c r="X20" s="35" t="s">
        <v>7</v>
      </c>
      <c r="Y20" s="31"/>
      <c r="Z20" s="232" t="s">
        <v>4</v>
      </c>
      <c r="AA20" s="233"/>
      <c r="AB20" s="234"/>
      <c r="AC20" s="32" t="s">
        <v>2</v>
      </c>
      <c r="AD20" s="33" t="s">
        <v>3</v>
      </c>
    </row>
    <row r="21" spans="1:30" ht="20.149999999999999" customHeight="1" x14ac:dyDescent="0.2">
      <c r="A21" s="48"/>
      <c r="B21" s="256"/>
      <c r="C21" s="256"/>
      <c r="D21" s="256"/>
      <c r="E21" s="82"/>
      <c r="F21" s="16"/>
      <c r="G21" s="48"/>
      <c r="H21" s="256" t="s">
        <v>140</v>
      </c>
      <c r="I21" s="256"/>
      <c r="J21" s="256"/>
      <c r="K21" s="82">
        <v>1420</v>
      </c>
      <c r="L21" s="16"/>
      <c r="M21" s="48"/>
      <c r="N21" s="256"/>
      <c r="O21" s="256"/>
      <c r="P21" s="256"/>
      <c r="Q21" s="82"/>
      <c r="R21" s="83"/>
      <c r="S21" s="48"/>
      <c r="T21" s="256" t="s">
        <v>142</v>
      </c>
      <c r="U21" s="256"/>
      <c r="V21" s="256"/>
      <c r="W21" s="82">
        <v>4130</v>
      </c>
      <c r="X21" s="16"/>
      <c r="Y21" s="48"/>
      <c r="Z21" s="256"/>
      <c r="AA21" s="256"/>
      <c r="AB21" s="256"/>
      <c r="AC21" s="82"/>
      <c r="AD21" s="111"/>
    </row>
    <row r="22" spans="1:30" ht="20.149999999999999" customHeight="1" x14ac:dyDescent="0.2">
      <c r="A22" s="48"/>
      <c r="B22" s="257"/>
      <c r="C22" s="258"/>
      <c r="D22" s="259"/>
      <c r="E22" s="45"/>
      <c r="F22" s="16"/>
      <c r="G22" s="48"/>
      <c r="H22" s="271" t="s">
        <v>141</v>
      </c>
      <c r="I22" s="272"/>
      <c r="J22" s="273"/>
      <c r="K22" s="190" t="s">
        <v>436</v>
      </c>
      <c r="L22" s="16"/>
      <c r="M22" s="48"/>
      <c r="N22" s="257"/>
      <c r="O22" s="258"/>
      <c r="P22" s="259"/>
      <c r="Q22" s="45"/>
      <c r="R22" s="16"/>
      <c r="S22" s="48"/>
      <c r="T22" s="257" t="s">
        <v>143</v>
      </c>
      <c r="U22" s="258"/>
      <c r="V22" s="259"/>
      <c r="W22" s="45">
        <v>2460</v>
      </c>
      <c r="X22" s="16"/>
      <c r="Y22" s="48"/>
      <c r="Z22" s="257"/>
      <c r="AA22" s="258"/>
      <c r="AB22" s="259"/>
      <c r="AC22" s="45"/>
      <c r="AD22" s="40"/>
    </row>
    <row r="23" spans="1:30" ht="20.149999999999999" customHeight="1" x14ac:dyDescent="0.2">
      <c r="A23" s="48"/>
      <c r="B23" s="257"/>
      <c r="C23" s="258"/>
      <c r="D23" s="259"/>
      <c r="E23" s="45"/>
      <c r="F23" s="16"/>
      <c r="G23" s="48"/>
      <c r="H23" s="268"/>
      <c r="I23" s="269"/>
      <c r="J23" s="270"/>
      <c r="K23" s="45"/>
      <c r="L23" s="16"/>
      <c r="M23" s="48"/>
      <c r="N23" s="268"/>
      <c r="O23" s="269"/>
      <c r="P23" s="270"/>
      <c r="Q23" s="45"/>
      <c r="R23" s="16"/>
      <c r="S23" s="48"/>
      <c r="T23" s="257" t="s">
        <v>144</v>
      </c>
      <c r="U23" s="258"/>
      <c r="V23" s="259"/>
      <c r="W23" s="45">
        <v>2150</v>
      </c>
      <c r="X23" s="16"/>
      <c r="Y23" s="48"/>
      <c r="Z23" s="268"/>
      <c r="AA23" s="269"/>
      <c r="AB23" s="270"/>
      <c r="AC23" s="45"/>
      <c r="AD23" s="40"/>
    </row>
    <row r="24" spans="1:30" ht="20.149999999999999" customHeight="1" x14ac:dyDescent="0.2">
      <c r="A24" s="48"/>
      <c r="B24" s="257"/>
      <c r="C24" s="258"/>
      <c r="D24" s="259"/>
      <c r="E24" s="45"/>
      <c r="F24" s="16"/>
      <c r="G24" s="48"/>
      <c r="H24" s="268"/>
      <c r="I24" s="269"/>
      <c r="J24" s="270"/>
      <c r="K24" s="45"/>
      <c r="L24" s="16"/>
      <c r="M24" s="48"/>
      <c r="N24" s="268"/>
      <c r="O24" s="269"/>
      <c r="P24" s="270"/>
      <c r="Q24" s="45"/>
      <c r="R24" s="16"/>
      <c r="S24" s="48"/>
      <c r="T24" s="257" t="s">
        <v>145</v>
      </c>
      <c r="U24" s="258"/>
      <c r="V24" s="259"/>
      <c r="W24" s="45">
        <v>880</v>
      </c>
      <c r="X24" s="16"/>
      <c r="Y24" s="48"/>
      <c r="Z24" s="268"/>
      <c r="AA24" s="269"/>
      <c r="AB24" s="270"/>
      <c r="AC24" s="45"/>
      <c r="AD24" s="40"/>
    </row>
    <row r="25" spans="1:30" ht="20.149999999999999" customHeight="1" x14ac:dyDescent="0.2">
      <c r="A25" s="48"/>
      <c r="B25" s="257"/>
      <c r="C25" s="258"/>
      <c r="D25" s="259"/>
      <c r="E25" s="45"/>
      <c r="F25" s="16"/>
      <c r="G25" s="48"/>
      <c r="H25" s="268"/>
      <c r="I25" s="269"/>
      <c r="J25" s="270"/>
      <c r="K25" s="45"/>
      <c r="L25" s="16"/>
      <c r="M25" s="48"/>
      <c r="N25" s="268"/>
      <c r="O25" s="269"/>
      <c r="P25" s="270"/>
      <c r="Q25" s="45"/>
      <c r="R25" s="16"/>
      <c r="S25" s="48"/>
      <c r="T25" s="257" t="s">
        <v>146</v>
      </c>
      <c r="U25" s="258"/>
      <c r="V25" s="259"/>
      <c r="W25" s="45">
        <v>2880</v>
      </c>
      <c r="X25" s="16"/>
      <c r="Y25" s="48"/>
      <c r="Z25" s="268"/>
      <c r="AA25" s="269"/>
      <c r="AB25" s="270"/>
      <c r="AC25" s="45"/>
      <c r="AD25" s="40"/>
    </row>
    <row r="26" spans="1:30" ht="20.149999999999999" customHeight="1" x14ac:dyDescent="0.2">
      <c r="A26" s="47"/>
      <c r="B26" s="257"/>
      <c r="C26" s="258"/>
      <c r="D26" s="259"/>
      <c r="E26" s="45"/>
      <c r="F26" s="16"/>
      <c r="G26" s="47"/>
      <c r="H26" s="268"/>
      <c r="I26" s="269"/>
      <c r="J26" s="270"/>
      <c r="K26" s="45"/>
      <c r="L26" s="16"/>
      <c r="M26" s="48"/>
      <c r="N26" s="268"/>
      <c r="O26" s="269"/>
      <c r="P26" s="270"/>
      <c r="Q26" s="45"/>
      <c r="R26" s="16"/>
      <c r="S26" s="48"/>
      <c r="T26" s="257" t="s">
        <v>147</v>
      </c>
      <c r="U26" s="258"/>
      <c r="V26" s="259"/>
      <c r="W26" s="45">
        <v>1260</v>
      </c>
      <c r="X26" s="16"/>
      <c r="Y26" s="48"/>
      <c r="Z26" s="268"/>
      <c r="AA26" s="269"/>
      <c r="AB26" s="270"/>
      <c r="AC26" s="45"/>
      <c r="AD26" s="40"/>
    </row>
    <row r="27" spans="1:30" ht="20.149999999999999" customHeight="1" x14ac:dyDescent="0.2">
      <c r="A27" s="48"/>
      <c r="B27" s="257"/>
      <c r="C27" s="258"/>
      <c r="D27" s="259"/>
      <c r="E27" s="45"/>
      <c r="F27" s="16"/>
      <c r="G27" s="48"/>
      <c r="H27" s="268"/>
      <c r="I27" s="269"/>
      <c r="J27" s="270"/>
      <c r="K27" s="45"/>
      <c r="L27" s="16"/>
      <c r="M27" s="48"/>
      <c r="N27" s="268"/>
      <c r="O27" s="269"/>
      <c r="P27" s="270"/>
      <c r="Q27" s="45"/>
      <c r="R27" s="16"/>
      <c r="S27" s="48"/>
      <c r="T27" s="257"/>
      <c r="U27" s="258"/>
      <c r="V27" s="259"/>
      <c r="W27" s="45"/>
      <c r="X27" s="16"/>
      <c r="Y27" s="48"/>
      <c r="Z27" s="268"/>
      <c r="AA27" s="269"/>
      <c r="AB27" s="270"/>
      <c r="AC27" s="45"/>
      <c r="AD27" s="40"/>
    </row>
    <row r="28" spans="1:30" ht="20.149999999999999" customHeight="1" thickBot="1" x14ac:dyDescent="0.25">
      <c r="A28" s="23"/>
      <c r="B28" s="246"/>
      <c r="C28" s="247"/>
      <c r="D28" s="248"/>
      <c r="E28" s="22"/>
      <c r="F28" s="19"/>
      <c r="G28" s="23"/>
      <c r="H28" s="246" t="s">
        <v>98</v>
      </c>
      <c r="I28" s="247"/>
      <c r="J28" s="248"/>
      <c r="K28" s="22">
        <f>SUM(K21:K27)</f>
        <v>1420</v>
      </c>
      <c r="L28" s="19">
        <f>SUM(L21:L27)</f>
        <v>0</v>
      </c>
      <c r="M28" s="23"/>
      <c r="N28" s="246"/>
      <c r="O28" s="247"/>
      <c r="P28" s="248"/>
      <c r="Q28" s="22"/>
      <c r="R28" s="19"/>
      <c r="S28" s="23"/>
      <c r="T28" s="246" t="s">
        <v>98</v>
      </c>
      <c r="U28" s="247"/>
      <c r="V28" s="248"/>
      <c r="W28" s="22">
        <f>SUM(W21:W27)</f>
        <v>13760</v>
      </c>
      <c r="X28" s="19">
        <f>SUM(X21:X27)</f>
        <v>0</v>
      </c>
      <c r="Y28" s="23"/>
      <c r="Z28" s="246"/>
      <c r="AA28" s="247"/>
      <c r="AB28" s="248"/>
      <c r="AC28" s="22"/>
      <c r="AD28" s="19"/>
    </row>
    <row r="29" spans="1:30" ht="20.149999999999999" customHeight="1" thickBot="1" x14ac:dyDescent="0.25">
      <c r="A29" s="255" t="s">
        <v>426</v>
      </c>
      <c r="B29" s="255"/>
      <c r="C29" s="255"/>
      <c r="D29" s="255"/>
      <c r="E29" s="29"/>
      <c r="F29" s="29"/>
      <c r="G29" s="29"/>
      <c r="H29" s="29"/>
      <c r="I29" s="29"/>
      <c r="J29" s="29"/>
      <c r="K29" s="29"/>
      <c r="L29" s="29"/>
      <c r="M29" s="29"/>
      <c r="N29" s="26"/>
      <c r="O29" s="27"/>
      <c r="P29" s="27"/>
      <c r="Q29" s="28"/>
      <c r="R29" s="28"/>
      <c r="S29" s="106"/>
      <c r="T29" s="106"/>
      <c r="U29" s="106"/>
      <c r="V29" s="106"/>
      <c r="W29" s="106"/>
      <c r="X29" s="106"/>
      <c r="Y29" s="249" t="s">
        <v>11</v>
      </c>
      <c r="Z29" s="250"/>
      <c r="AA29" s="250"/>
      <c r="AB29" s="250"/>
      <c r="AC29" s="57">
        <f>SUM(E28,K28,Q28,W28,AC28)</f>
        <v>15180</v>
      </c>
      <c r="AD29" s="21">
        <f>SUM(F28,L28,R28,X28,AD28)</f>
        <v>0</v>
      </c>
    </row>
    <row r="30" spans="1:30" ht="20.25" customHeight="1" x14ac:dyDescent="0.2">
      <c r="A30" s="66"/>
      <c r="B30" s="66"/>
      <c r="C30" s="66"/>
      <c r="D30" s="67"/>
      <c r="E30" s="67"/>
      <c r="F30" s="67"/>
      <c r="G30" s="66"/>
      <c r="H30" s="66"/>
      <c r="I30" s="66"/>
      <c r="J30" s="67"/>
      <c r="K30" s="67"/>
      <c r="L30" s="67"/>
      <c r="M30" s="67"/>
      <c r="N30" s="66"/>
      <c r="O30" s="67"/>
      <c r="P30" s="67"/>
      <c r="Q30" s="67"/>
      <c r="R30" s="67"/>
      <c r="S30" s="101"/>
      <c r="T30" s="101"/>
      <c r="U30" s="101"/>
      <c r="V30" s="101"/>
      <c r="W30" s="102"/>
      <c r="X30" s="100"/>
      <c r="Y30" s="67"/>
      <c r="Z30" s="66"/>
      <c r="AA30" s="67"/>
      <c r="AB30" s="67"/>
      <c r="AC30" s="67"/>
      <c r="AD30" s="67"/>
    </row>
    <row r="31" spans="1:30" ht="20.25" customHeight="1" x14ac:dyDescent="0.2">
      <c r="A31" s="68"/>
      <c r="B31" s="65"/>
      <c r="C31" s="69"/>
      <c r="D31" s="68"/>
      <c r="E31" s="70"/>
      <c r="F31" s="70"/>
      <c r="G31" s="68"/>
      <c r="H31" s="65"/>
      <c r="I31" s="69"/>
      <c r="J31" s="106"/>
      <c r="K31" s="106"/>
      <c r="L31" s="106"/>
      <c r="M31" s="106"/>
      <c r="N31" s="106"/>
      <c r="O31" s="106"/>
      <c r="P31" s="68" t="s">
        <v>87</v>
      </c>
      <c r="Q31" s="70"/>
      <c r="R31" s="70"/>
      <c r="S31" s="71"/>
      <c r="T31" s="71"/>
      <c r="U31" s="65"/>
      <c r="V31" s="71"/>
      <c r="W31" s="107" t="s">
        <v>88</v>
      </c>
      <c r="X31" s="106"/>
      <c r="Y31" s="106"/>
      <c r="Z31" s="106"/>
      <c r="AA31" s="106"/>
      <c r="AB31" s="106"/>
      <c r="AC31" s="106"/>
      <c r="AD31" s="108"/>
    </row>
    <row r="32" spans="1:30" ht="20.25" customHeight="1" x14ac:dyDescent="0.2">
      <c r="A32" s="76"/>
      <c r="B32" s="76"/>
      <c r="C32" s="70"/>
      <c r="D32" s="70"/>
      <c r="E32" s="70"/>
      <c r="F32" s="70"/>
      <c r="G32" s="76"/>
      <c r="H32" s="76"/>
      <c r="I32" s="70"/>
      <c r="J32" s="106"/>
      <c r="K32" s="106"/>
      <c r="L32" s="106"/>
      <c r="M32" s="106"/>
      <c r="N32" s="106"/>
      <c r="O32" s="106"/>
      <c r="P32" s="70"/>
      <c r="Q32" s="70"/>
      <c r="R32" s="70"/>
      <c r="S32" s="71"/>
      <c r="T32" s="71"/>
      <c r="U32" s="65"/>
      <c r="V32" s="71"/>
      <c r="W32" s="107" t="s">
        <v>89</v>
      </c>
      <c r="X32" s="106"/>
      <c r="Y32" s="106"/>
      <c r="Z32" s="106"/>
      <c r="AA32" s="106"/>
      <c r="AB32" s="106"/>
      <c r="AC32" s="106"/>
      <c r="AD32" s="109"/>
    </row>
    <row r="33" spans="1:30" ht="20.25" customHeight="1" x14ac:dyDescent="0.2">
      <c r="A33" s="73"/>
      <c r="B33" s="73"/>
      <c r="C33" s="70"/>
      <c r="D33" s="70"/>
      <c r="E33" s="70"/>
      <c r="F33" s="70"/>
      <c r="G33" s="73"/>
      <c r="H33" s="73"/>
      <c r="I33" s="70"/>
      <c r="J33" s="106"/>
      <c r="K33" s="106"/>
      <c r="L33" s="106"/>
      <c r="M33" s="106"/>
      <c r="N33" s="106"/>
      <c r="O33" s="106"/>
      <c r="P33" s="70"/>
      <c r="Q33" s="70"/>
      <c r="R33" s="70"/>
      <c r="S33" s="71"/>
      <c r="T33" s="71"/>
      <c r="U33" s="72"/>
      <c r="V33" s="71"/>
      <c r="W33" s="107" t="s">
        <v>90</v>
      </c>
      <c r="X33" s="106"/>
      <c r="Y33" s="106"/>
      <c r="Z33" s="106"/>
      <c r="AA33" s="106"/>
      <c r="AB33" s="106"/>
      <c r="AC33" s="106"/>
      <c r="AD33" s="106"/>
    </row>
    <row r="34" spans="1:30" ht="20.25" customHeight="1" x14ac:dyDescent="0.2">
      <c r="A34" s="73"/>
      <c r="B34" s="73"/>
      <c r="C34" s="73"/>
      <c r="D34" s="72"/>
      <c r="E34" s="72"/>
      <c r="F34" s="72"/>
      <c r="G34" s="73"/>
      <c r="H34" s="73"/>
      <c r="I34" s="73"/>
      <c r="J34" s="72"/>
      <c r="K34" s="72"/>
      <c r="L34" s="72"/>
      <c r="M34" s="72"/>
      <c r="N34" s="73"/>
      <c r="O34" s="72"/>
      <c r="P34" s="72"/>
      <c r="Q34" s="72"/>
      <c r="R34" s="72"/>
      <c r="S34" s="72"/>
      <c r="T34" s="73"/>
      <c r="U34" s="73"/>
      <c r="V34" s="72"/>
      <c r="W34" s="74"/>
      <c r="X34" s="77"/>
      <c r="Y34" s="72"/>
      <c r="Z34" s="73"/>
      <c r="AA34" s="72"/>
      <c r="AB34" s="72"/>
      <c r="AC34" s="72"/>
      <c r="AD34" s="72"/>
    </row>
    <row r="35" spans="1:30" ht="20.25" customHeight="1" x14ac:dyDescent="0.2">
      <c r="S35" s="78"/>
      <c r="T35" s="79"/>
      <c r="U35" s="79"/>
      <c r="V35" s="75"/>
      <c r="W35" s="80"/>
      <c r="X35" s="81"/>
    </row>
    <row r="36" spans="1:30" ht="26.25" customHeight="1" x14ac:dyDescent="0.2">
      <c r="S36" s="78"/>
      <c r="T36" s="79"/>
      <c r="U36" s="79"/>
      <c r="V36" s="81"/>
      <c r="W36" s="81"/>
      <c r="X36" s="81"/>
    </row>
    <row r="39" spans="1:30" x14ac:dyDescent="0.2">
      <c r="X39" s="4" t="s">
        <v>91</v>
      </c>
    </row>
    <row r="40" spans="1:30" x14ac:dyDescent="0.2">
      <c r="A40" s="4"/>
      <c r="B40" s="4"/>
      <c r="F40" s="1"/>
      <c r="G40" s="4"/>
      <c r="H40" s="4"/>
      <c r="L40" s="1"/>
      <c r="N40" s="4"/>
      <c r="T40" s="4"/>
      <c r="U40" s="4"/>
      <c r="Z40" s="4"/>
    </row>
    <row r="41" spans="1:30" x14ac:dyDescent="0.2">
      <c r="A41" s="4"/>
      <c r="B41" s="4"/>
      <c r="F41" s="1"/>
      <c r="G41" s="4"/>
      <c r="H41" s="4"/>
      <c r="L41" s="1"/>
      <c r="N41" s="4"/>
      <c r="T41" s="4"/>
      <c r="U41" s="4"/>
      <c r="Z41" s="4"/>
    </row>
    <row r="42" spans="1:30" x14ac:dyDescent="0.2">
      <c r="A42" s="4"/>
      <c r="B42" s="4"/>
      <c r="F42" s="1"/>
      <c r="G42" s="4"/>
      <c r="H42" s="4"/>
      <c r="L42" s="1"/>
      <c r="N42" s="4"/>
      <c r="T42" s="4"/>
      <c r="U42" s="4"/>
      <c r="Z42" s="4"/>
    </row>
    <row r="43" spans="1:30" x14ac:dyDescent="0.2">
      <c r="A43" s="4"/>
      <c r="B43" s="4"/>
      <c r="F43" s="1"/>
      <c r="G43" s="4"/>
      <c r="H43" s="4"/>
      <c r="L43" s="1"/>
      <c r="N43" s="4"/>
      <c r="T43" s="4"/>
      <c r="U43" s="4"/>
      <c r="Z43" s="4"/>
    </row>
    <row r="44" spans="1:30" x14ac:dyDescent="0.2">
      <c r="A44" s="4"/>
      <c r="B44" s="4"/>
      <c r="F44" s="1"/>
      <c r="G44" s="4"/>
      <c r="H44" s="4"/>
      <c r="L44" s="1"/>
      <c r="N44" s="4"/>
      <c r="T44" s="4"/>
      <c r="U44" s="4"/>
      <c r="Z44" s="4"/>
    </row>
    <row r="45" spans="1:30" x14ac:dyDescent="0.2">
      <c r="A45" s="4"/>
      <c r="B45" s="4"/>
      <c r="F45" s="1"/>
      <c r="G45" s="4"/>
      <c r="H45" s="4"/>
      <c r="L45" s="1"/>
      <c r="N45" s="4"/>
      <c r="T45" s="4"/>
      <c r="U45" s="4"/>
      <c r="Z45" s="4"/>
    </row>
    <row r="46" spans="1:30" x14ac:dyDescent="0.2">
      <c r="A46" s="4"/>
      <c r="B46" s="4"/>
      <c r="F46" s="1"/>
      <c r="G46" s="4"/>
      <c r="H46" s="4"/>
      <c r="L46" s="1"/>
      <c r="N46" s="4"/>
      <c r="T46" s="4"/>
      <c r="U46" s="4"/>
      <c r="Z46" s="4"/>
    </row>
    <row r="47" spans="1:30" x14ac:dyDescent="0.2">
      <c r="A47" s="4"/>
      <c r="B47" s="4"/>
      <c r="F47" s="1"/>
      <c r="G47" s="4"/>
      <c r="H47" s="4"/>
      <c r="L47" s="1"/>
      <c r="N47" s="4"/>
      <c r="T47" s="4"/>
      <c r="U47" s="4"/>
      <c r="Z47" s="4"/>
    </row>
    <row r="48" spans="1:30" x14ac:dyDescent="0.2">
      <c r="A48" s="4"/>
      <c r="B48" s="4"/>
      <c r="F48" s="1"/>
      <c r="G48" s="4"/>
      <c r="H48" s="4"/>
      <c r="L48" s="1"/>
      <c r="N48" s="4"/>
      <c r="T48" s="4"/>
      <c r="U48" s="4"/>
      <c r="Z48" s="4"/>
    </row>
    <row r="49" spans="3:12" s="4" customFormat="1" x14ac:dyDescent="0.2">
      <c r="C49" s="1"/>
      <c r="F49" s="1"/>
      <c r="I49" s="1"/>
      <c r="L49" s="1"/>
    </row>
    <row r="50" spans="3:12" s="4" customFormat="1" x14ac:dyDescent="0.2">
      <c r="C50" s="1"/>
      <c r="F50" s="1"/>
      <c r="I50" s="1"/>
      <c r="L50" s="1"/>
    </row>
    <row r="51" spans="3:12" s="4" customFormat="1" x14ac:dyDescent="0.2">
      <c r="C51" s="1"/>
      <c r="F51" s="1"/>
      <c r="I51" s="1"/>
      <c r="L51" s="1"/>
    </row>
    <row r="52" spans="3:12" s="4" customFormat="1" x14ac:dyDescent="0.2">
      <c r="C52" s="1"/>
      <c r="F52" s="1"/>
      <c r="I52" s="1"/>
      <c r="L52" s="1"/>
    </row>
    <row r="53" spans="3:12" s="4" customFormat="1" x14ac:dyDescent="0.2">
      <c r="C53" s="1"/>
      <c r="F53" s="1"/>
      <c r="I53" s="1"/>
      <c r="L53" s="1"/>
    </row>
    <row r="54" spans="3:12" s="4" customFormat="1" x14ac:dyDescent="0.2">
      <c r="C54" s="1"/>
      <c r="F54" s="1"/>
      <c r="I54" s="1"/>
      <c r="L54" s="1"/>
    </row>
    <row r="55" spans="3:12" s="4" customFormat="1" x14ac:dyDescent="0.2">
      <c r="C55" s="1"/>
      <c r="F55" s="1"/>
      <c r="I55" s="1"/>
      <c r="L55" s="1"/>
    </row>
    <row r="56" spans="3:12" s="4" customFormat="1" x14ac:dyDescent="0.2">
      <c r="C56" s="1"/>
      <c r="F56" s="1"/>
      <c r="I56" s="1"/>
      <c r="L56" s="1"/>
    </row>
    <row r="57" spans="3:12" s="4" customFormat="1" x14ac:dyDescent="0.2">
      <c r="C57" s="1"/>
      <c r="F57" s="1"/>
      <c r="I57" s="1"/>
      <c r="L57" s="1"/>
    </row>
    <row r="58" spans="3:12" s="4" customFormat="1" x14ac:dyDescent="0.2">
      <c r="C58" s="1"/>
      <c r="F58" s="1"/>
      <c r="I58" s="1"/>
      <c r="L58" s="1"/>
    </row>
    <row r="59" spans="3:12" s="4" customFormat="1" x14ac:dyDescent="0.2">
      <c r="C59" s="1"/>
      <c r="F59" s="1"/>
      <c r="I59" s="1"/>
      <c r="L59" s="1"/>
    </row>
    <row r="60" spans="3:12" s="4" customFormat="1" x14ac:dyDescent="0.2">
      <c r="C60" s="1"/>
      <c r="F60" s="1"/>
      <c r="I60" s="1"/>
      <c r="L60" s="1"/>
    </row>
  </sheetData>
  <sheetProtection algorithmName="SHA-512" hashValue="b4Qu8GMsDSFO+8+8bbVbN36E/s+koVO+C+hRlrNsrhPwKyhpdn/mYJh4zXX4QMSMa2KmWbJ2QzixMM39/Mr4YA==" saltValue="a2LzEDKScLjtzSVgSrV1Cg==" spinCount="100000" sheet="1" objects="1" scenarios="1" formatCells="0" formatColumns="0" formatRows="0" insertColumns="0" insertRows="0" insertHyperlinks="0" deleteColumns="0" deleteRows="0" sort="0" autoFilter="0" pivotTables="0"/>
  <mergeCells count="124">
    <mergeCell ref="A29:D29"/>
    <mergeCell ref="Y29:AB29"/>
    <mergeCell ref="B27:D27"/>
    <mergeCell ref="H27:J27"/>
    <mergeCell ref="N27:P27"/>
    <mergeCell ref="T27:V27"/>
    <mergeCell ref="Z27:AB27"/>
    <mergeCell ref="B28:D28"/>
    <mergeCell ref="H28:J28"/>
    <mergeCell ref="N28:P28"/>
    <mergeCell ref="T28:V28"/>
    <mergeCell ref="Z28:AB28"/>
    <mergeCell ref="B25:D25"/>
    <mergeCell ref="H25:J25"/>
    <mergeCell ref="N25:P25"/>
    <mergeCell ref="T25:V25"/>
    <mergeCell ref="Z25:AB25"/>
    <mergeCell ref="B26:D26"/>
    <mergeCell ref="H26:J26"/>
    <mergeCell ref="N26:P26"/>
    <mergeCell ref="T26:V26"/>
    <mergeCell ref="Z26:AB26"/>
    <mergeCell ref="B23:D23"/>
    <mergeCell ref="H23:J23"/>
    <mergeCell ref="N23:P23"/>
    <mergeCell ref="T23:V23"/>
    <mergeCell ref="Z23:AB23"/>
    <mergeCell ref="B24:D24"/>
    <mergeCell ref="H24:J24"/>
    <mergeCell ref="N24:P24"/>
    <mergeCell ref="T24:V24"/>
    <mergeCell ref="Z24:AB24"/>
    <mergeCell ref="B21:D21"/>
    <mergeCell ref="H21:J21"/>
    <mergeCell ref="N21:P21"/>
    <mergeCell ref="T21:V21"/>
    <mergeCell ref="Z21:AB21"/>
    <mergeCell ref="B22:D22"/>
    <mergeCell ref="H22:J22"/>
    <mergeCell ref="N22:P22"/>
    <mergeCell ref="T22:V22"/>
    <mergeCell ref="Z22:AB22"/>
    <mergeCell ref="A19:F19"/>
    <mergeCell ref="B20:D20"/>
    <mergeCell ref="H20:J20"/>
    <mergeCell ref="N20:P20"/>
    <mergeCell ref="T20:V20"/>
    <mergeCell ref="Z20:AB20"/>
    <mergeCell ref="B8:D8"/>
    <mergeCell ref="H8:J8"/>
    <mergeCell ref="N8:P8"/>
    <mergeCell ref="T8:V8"/>
    <mergeCell ref="Z8:AB8"/>
    <mergeCell ref="B9:D9"/>
    <mergeCell ref="H9:J9"/>
    <mergeCell ref="N9:P9"/>
    <mergeCell ref="T9:V9"/>
    <mergeCell ref="Z9:AB9"/>
    <mergeCell ref="B11:D11"/>
    <mergeCell ref="H11:J11"/>
    <mergeCell ref="N11:P11"/>
    <mergeCell ref="T11:V11"/>
    <mergeCell ref="Z11:AB11"/>
    <mergeCell ref="Y12:AB12"/>
    <mergeCell ref="B10:D10"/>
    <mergeCell ref="N6:P6"/>
    <mergeCell ref="T6:V6"/>
    <mergeCell ref="Z6:AB6"/>
    <mergeCell ref="B7:D7"/>
    <mergeCell ref="H7:J7"/>
    <mergeCell ref="N7:P7"/>
    <mergeCell ref="T7:V7"/>
    <mergeCell ref="Z7:AB7"/>
    <mergeCell ref="Y18:AB18"/>
    <mergeCell ref="B17:D17"/>
    <mergeCell ref="H17:J17"/>
    <mergeCell ref="N17:P17"/>
    <mergeCell ref="T17:V17"/>
    <mergeCell ref="Z17:AB17"/>
    <mergeCell ref="B14:D14"/>
    <mergeCell ref="H14:J14"/>
    <mergeCell ref="N14:P14"/>
    <mergeCell ref="T14:V14"/>
    <mergeCell ref="Z14:AB14"/>
    <mergeCell ref="B15:D15"/>
    <mergeCell ref="H15:J15"/>
    <mergeCell ref="N15:P15"/>
    <mergeCell ref="T15:V15"/>
    <mergeCell ref="Z15:AB15"/>
    <mergeCell ref="A3:F3"/>
    <mergeCell ref="B5:D5"/>
    <mergeCell ref="H5:J5"/>
    <mergeCell ref="N5:P5"/>
    <mergeCell ref="T5:V5"/>
    <mergeCell ref="Z5:AB5"/>
    <mergeCell ref="A13:F13"/>
    <mergeCell ref="B16:D16"/>
    <mergeCell ref="H16:J16"/>
    <mergeCell ref="N16:P16"/>
    <mergeCell ref="T16:V16"/>
    <mergeCell ref="Z16:AB16"/>
    <mergeCell ref="H13:J13"/>
    <mergeCell ref="A4:F4"/>
    <mergeCell ref="G4:L4"/>
    <mergeCell ref="M4:R4"/>
    <mergeCell ref="S4:X4"/>
    <mergeCell ref="Y4:AD4"/>
    <mergeCell ref="H10:J10"/>
    <mergeCell ref="N10:P10"/>
    <mergeCell ref="T10:V10"/>
    <mergeCell ref="Z10:AB10"/>
    <mergeCell ref="B6:D6"/>
    <mergeCell ref="H6:J6"/>
    <mergeCell ref="W1:AA1"/>
    <mergeCell ref="AC1:AD1"/>
    <mergeCell ref="A2:C2"/>
    <mergeCell ref="D2:I2"/>
    <mergeCell ref="K2:AA2"/>
    <mergeCell ref="A1:C1"/>
    <mergeCell ref="D1:G1"/>
    <mergeCell ref="H1:I1"/>
    <mergeCell ref="K1:P1"/>
    <mergeCell ref="R1:T1"/>
    <mergeCell ref="U1:V1"/>
  </mergeCells>
  <phoneticPr fontId="2"/>
  <conditionalFormatting sqref="F6:F10">
    <cfRule type="cellIs" dxfId="85" priority="27" operator="greaterThan">
      <formula>E6</formula>
    </cfRule>
    <cfRule type="cellIs" dxfId="84" priority="28" operator="lessThan">
      <formula>E6</formula>
    </cfRule>
  </conditionalFormatting>
  <conditionalFormatting sqref="F15:F16">
    <cfRule type="cellIs" dxfId="83" priority="11" operator="greaterThan">
      <formula>#REF!</formula>
    </cfRule>
    <cfRule type="cellIs" dxfId="82" priority="12" operator="lessThan">
      <formula>#REF!</formula>
    </cfRule>
  </conditionalFormatting>
  <conditionalFormatting sqref="L6:L10">
    <cfRule type="cellIs" dxfId="81" priority="29" operator="greaterThan">
      <formula>K6</formula>
    </cfRule>
    <cfRule type="cellIs" dxfId="80" priority="30" operator="lessThan">
      <formula>K6</formula>
    </cfRule>
  </conditionalFormatting>
  <conditionalFormatting sqref="L15:L16">
    <cfRule type="cellIs" dxfId="79" priority="13" operator="greaterThan">
      <formula>#REF!</formula>
    </cfRule>
    <cfRule type="cellIs" dxfId="78" priority="14" operator="lessThan">
      <formula>#REF!</formula>
    </cfRule>
  </conditionalFormatting>
  <conditionalFormatting sqref="R6:R10">
    <cfRule type="cellIs" dxfId="77" priority="25" operator="greaterThan">
      <formula>Q6</formula>
    </cfRule>
    <cfRule type="cellIs" dxfId="76" priority="26" operator="lessThan">
      <formula>Q6</formula>
    </cfRule>
  </conditionalFormatting>
  <conditionalFormatting sqref="X6:X10">
    <cfRule type="cellIs" dxfId="75" priority="23" operator="greaterThan">
      <formula>W6</formula>
    </cfRule>
    <cfRule type="cellIs" dxfId="74" priority="24" operator="lessThan">
      <formula>W6</formula>
    </cfRule>
  </conditionalFormatting>
  <conditionalFormatting sqref="X15 F21:F27 R22:R27 AD22:AD27 L23:L27 X27">
    <cfRule type="cellIs" dxfId="73" priority="17" operator="greaterThan">
      <formula>#REF!</formula>
    </cfRule>
    <cfRule type="cellIs" dxfId="72" priority="18" operator="lessThan">
      <formula>#REF!</formula>
    </cfRule>
  </conditionalFormatting>
  <conditionalFormatting sqref="AD6:AD10 AD15 L21:L22 X21:X26">
    <cfRule type="cellIs" dxfId="71" priority="1" operator="greaterThan">
      <formula>K6</formula>
    </cfRule>
    <cfRule type="cellIs" dxfId="70" priority="2" operator="lessThan">
      <formula>K6</formula>
    </cfRule>
  </conditionalFormatting>
  <conditionalFormatting sqref="AD16">
    <cfRule type="cellIs" dxfId="69" priority="9" operator="greaterThan">
      <formula>#REF!</formula>
    </cfRule>
    <cfRule type="cellIs" dxfId="68" priority="10" operator="lessThan">
      <formula>#REF!</formula>
    </cfRule>
  </conditionalFormatting>
  <pageMargins left="0.78740157480314965" right="0.19685039370078741" top="0.39370078740157483" bottom="0" header="0.19685039370078741" footer="0.23622047244094491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72"/>
  <sheetViews>
    <sheetView showZeros="0" view="pageBreakPreview" zoomScale="70" zoomScaleNormal="75" zoomScaleSheetLayoutView="70" workbookViewId="0">
      <pane ySplit="4" topLeftCell="A5" activePane="bottomLeft" state="frozen"/>
      <selection activeCell="AB33" sqref="AB33"/>
      <selection pane="bottomLeft" activeCell="D2" sqref="D2:I2"/>
    </sheetView>
  </sheetViews>
  <sheetFormatPr defaultColWidth="9" defaultRowHeight="13" x14ac:dyDescent="0.2"/>
  <cols>
    <col min="1" max="1" width="3.26953125" style="1" customWidth="1"/>
    <col min="2" max="2" width="3.08984375" style="1" customWidth="1"/>
    <col min="3" max="3" width="3.7265625" style="1" customWidth="1"/>
    <col min="4" max="4" width="11.08984375" style="4" customWidth="1"/>
    <col min="5" max="5" width="9.26953125" style="4" customWidth="1"/>
    <col min="6" max="6" width="9.7265625" style="4" customWidth="1"/>
    <col min="7" max="7" width="3.26953125" style="1" customWidth="1"/>
    <col min="8" max="8" width="3.08984375" style="1" customWidth="1"/>
    <col min="9" max="9" width="3.7265625" style="1" customWidth="1"/>
    <col min="10" max="10" width="11.08984375" style="4" customWidth="1"/>
    <col min="11" max="11" width="9.26953125" style="4" customWidth="1"/>
    <col min="12" max="12" width="9.7265625" style="4" customWidth="1"/>
    <col min="13" max="13" width="3.26953125" style="4" customWidth="1"/>
    <col min="14" max="14" width="3.08984375" style="1" customWidth="1"/>
    <col min="15" max="15" width="3.7265625" style="4" customWidth="1"/>
    <col min="16" max="16" width="11.08984375" style="4" customWidth="1"/>
    <col min="17" max="17" width="9.26953125" style="4" customWidth="1"/>
    <col min="18" max="18" width="9.7265625" style="4" customWidth="1"/>
    <col min="19" max="19" width="3.26953125" style="4" customWidth="1"/>
    <col min="20" max="20" width="3.08984375" style="1" customWidth="1"/>
    <col min="21" max="21" width="3.90625" style="1" customWidth="1"/>
    <col min="22" max="22" width="11.08984375" style="4" customWidth="1"/>
    <col min="23" max="23" width="9.26953125" style="4" customWidth="1"/>
    <col min="24" max="24" width="9.7265625" style="4" customWidth="1"/>
    <col min="25" max="25" width="3.26953125" style="4" customWidth="1"/>
    <col min="26" max="26" width="3.08984375" style="1" customWidth="1"/>
    <col min="27" max="27" width="3.7265625" style="4" customWidth="1"/>
    <col min="28" max="28" width="11.08984375" style="4" customWidth="1"/>
    <col min="29" max="29" width="9.26953125" style="4" customWidth="1"/>
    <col min="30" max="30" width="9.7265625" style="4" customWidth="1"/>
    <col min="31" max="16384" width="9" style="4"/>
  </cols>
  <sheetData>
    <row r="1" spans="1:33" s="84" customFormat="1" ht="38.25" customHeight="1" x14ac:dyDescent="0.2">
      <c r="A1" s="223" t="s">
        <v>101</v>
      </c>
      <c r="B1" s="223"/>
      <c r="C1" s="223"/>
      <c r="D1" s="223"/>
      <c r="E1" s="223"/>
      <c r="F1" s="223"/>
      <c r="G1" s="226"/>
      <c r="H1" s="227" t="s">
        <v>0</v>
      </c>
      <c r="I1" s="221"/>
      <c r="J1" s="97" t="s">
        <v>102</v>
      </c>
      <c r="K1" s="228"/>
      <c r="L1" s="228"/>
      <c r="M1" s="228"/>
      <c r="N1" s="228"/>
      <c r="O1" s="228"/>
      <c r="P1" s="228"/>
      <c r="Q1" s="98" t="s">
        <v>103</v>
      </c>
      <c r="R1" s="223"/>
      <c r="S1" s="223"/>
      <c r="T1" s="223"/>
      <c r="U1" s="223" t="s">
        <v>104</v>
      </c>
      <c r="V1" s="223"/>
      <c r="W1" s="221"/>
      <c r="X1" s="221"/>
      <c r="Y1" s="221"/>
      <c r="Z1" s="221"/>
      <c r="AA1" s="221"/>
      <c r="AB1" s="89"/>
      <c r="AC1" s="222" t="s">
        <v>109</v>
      </c>
      <c r="AD1" s="222"/>
      <c r="AG1" s="85"/>
    </row>
    <row r="2" spans="1:33" s="84" customFormat="1" ht="38.25" customHeight="1" x14ac:dyDescent="0.2">
      <c r="A2" s="223" t="s">
        <v>105</v>
      </c>
      <c r="B2" s="223"/>
      <c r="C2" s="223"/>
      <c r="D2" s="221"/>
      <c r="E2" s="221"/>
      <c r="F2" s="221"/>
      <c r="G2" s="221"/>
      <c r="H2" s="221"/>
      <c r="I2" s="221"/>
      <c r="J2" s="97" t="s">
        <v>106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89"/>
      <c r="AC2" s="89"/>
      <c r="AD2" s="89"/>
      <c r="AG2" s="85"/>
    </row>
    <row r="3" spans="1:33" ht="24.75" customHeight="1" thickBot="1" x14ac:dyDescent="0.35">
      <c r="A3" s="224" t="s">
        <v>92</v>
      </c>
      <c r="B3" s="224"/>
      <c r="C3" s="224"/>
      <c r="D3" s="224"/>
      <c r="E3" s="224"/>
      <c r="F3" s="224"/>
      <c r="G3" s="3"/>
      <c r="H3" s="225"/>
      <c r="I3" s="225"/>
      <c r="J3" s="225"/>
      <c r="K3" s="2"/>
      <c r="L3" s="2"/>
      <c r="M3" s="2"/>
      <c r="N3" s="3"/>
      <c r="O3" s="2"/>
      <c r="P3" s="2"/>
      <c r="Q3" s="2"/>
      <c r="R3" s="2"/>
      <c r="S3" s="2"/>
      <c r="T3" s="3"/>
      <c r="U3" s="3"/>
      <c r="V3" s="2"/>
      <c r="W3" s="2"/>
      <c r="X3" s="2"/>
      <c r="Y3" s="2"/>
      <c r="Z3" s="3"/>
      <c r="AA3" s="2"/>
      <c r="AB3" s="2"/>
      <c r="AC3" s="2"/>
      <c r="AD3" s="2">
        <f>SUM(AD9,AD27,AD34,AD41)</f>
        <v>0</v>
      </c>
    </row>
    <row r="4" spans="1:33" ht="21.75" customHeight="1" thickBot="1" x14ac:dyDescent="0.25">
      <c r="A4" s="229" t="s">
        <v>96</v>
      </c>
      <c r="B4" s="230"/>
      <c r="C4" s="230"/>
      <c r="D4" s="230"/>
      <c r="E4" s="230"/>
      <c r="F4" s="231"/>
      <c r="G4" s="229" t="s">
        <v>1</v>
      </c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1"/>
      <c r="Y4" s="229" t="s">
        <v>97</v>
      </c>
      <c r="Z4" s="230"/>
      <c r="AA4" s="230"/>
      <c r="AB4" s="230"/>
      <c r="AC4" s="230"/>
      <c r="AD4" s="231"/>
    </row>
    <row r="5" spans="1:33" ht="20.149999999999999" customHeight="1" x14ac:dyDescent="0.2">
      <c r="A5" s="6"/>
      <c r="B5" s="232" t="s">
        <v>4</v>
      </c>
      <c r="C5" s="233"/>
      <c r="D5" s="234"/>
      <c r="E5" s="10" t="s">
        <v>2</v>
      </c>
      <c r="F5" s="8" t="s">
        <v>3</v>
      </c>
      <c r="G5" s="6"/>
      <c r="H5" s="232" t="s">
        <v>4</v>
      </c>
      <c r="I5" s="233"/>
      <c r="J5" s="234"/>
      <c r="K5" s="10" t="s">
        <v>2</v>
      </c>
      <c r="L5" s="8" t="s">
        <v>3</v>
      </c>
      <c r="M5" s="6"/>
      <c r="N5" s="235" t="s">
        <v>4</v>
      </c>
      <c r="O5" s="236"/>
      <c r="P5" s="237"/>
      <c r="Q5" s="7" t="s">
        <v>2</v>
      </c>
      <c r="R5" s="8" t="s">
        <v>3</v>
      </c>
      <c r="S5" s="6"/>
      <c r="T5" s="238" t="s">
        <v>8</v>
      </c>
      <c r="U5" s="239"/>
      <c r="V5" s="240"/>
      <c r="W5" s="9" t="s">
        <v>6</v>
      </c>
      <c r="X5" s="35" t="s">
        <v>7</v>
      </c>
      <c r="Y5" s="6"/>
      <c r="Z5" s="235" t="s">
        <v>4</v>
      </c>
      <c r="AA5" s="236"/>
      <c r="AB5" s="237"/>
      <c r="AC5" s="7" t="s">
        <v>2</v>
      </c>
      <c r="AD5" s="33" t="s">
        <v>3</v>
      </c>
    </row>
    <row r="6" spans="1:33" ht="20.149999999999999" customHeight="1" x14ac:dyDescent="0.2">
      <c r="A6" s="48" t="s">
        <v>438</v>
      </c>
      <c r="B6" s="217" t="s">
        <v>437</v>
      </c>
      <c r="C6" s="217"/>
      <c r="D6" s="217"/>
      <c r="E6" s="15">
        <v>630</v>
      </c>
      <c r="F6" s="16"/>
      <c r="G6" s="48"/>
      <c r="H6" s="217" t="s">
        <v>9</v>
      </c>
      <c r="I6" s="217"/>
      <c r="J6" s="217"/>
      <c r="K6" s="15">
        <v>3050</v>
      </c>
      <c r="L6" s="16"/>
      <c r="M6" s="12"/>
      <c r="N6" s="214"/>
      <c r="O6" s="215"/>
      <c r="P6" s="216"/>
      <c r="Q6" s="37"/>
      <c r="R6" s="37"/>
      <c r="S6" s="14"/>
      <c r="T6" s="218"/>
      <c r="U6" s="219"/>
      <c r="V6" s="220"/>
      <c r="W6" s="37"/>
      <c r="X6" s="58"/>
      <c r="Y6" s="12"/>
      <c r="Z6" s="214"/>
      <c r="AA6" s="215"/>
      <c r="AB6" s="216"/>
      <c r="AC6" s="37"/>
      <c r="AD6" s="58"/>
    </row>
    <row r="7" spans="1:33" ht="20.149999999999999" customHeight="1" x14ac:dyDescent="0.2">
      <c r="A7" s="48"/>
      <c r="B7" s="214" t="s">
        <v>439</v>
      </c>
      <c r="C7" s="215"/>
      <c r="D7" s="216"/>
      <c r="E7" s="15"/>
      <c r="F7" s="16"/>
      <c r="G7" s="48"/>
      <c r="H7" s="217"/>
      <c r="I7" s="217"/>
      <c r="J7" s="217"/>
      <c r="K7" s="15"/>
      <c r="L7" s="16"/>
      <c r="M7" s="12"/>
      <c r="N7" s="214"/>
      <c r="O7" s="215"/>
      <c r="P7" s="216"/>
      <c r="Q7" s="37"/>
      <c r="R7" s="37"/>
      <c r="S7" s="14"/>
      <c r="T7" s="218"/>
      <c r="U7" s="219"/>
      <c r="V7" s="220"/>
      <c r="W7" s="37"/>
      <c r="X7" s="58"/>
      <c r="Y7" s="12"/>
      <c r="Z7" s="214"/>
      <c r="AA7" s="215"/>
      <c r="AB7" s="216"/>
      <c r="AC7" s="37"/>
      <c r="AD7" s="58"/>
    </row>
    <row r="8" spans="1:33" ht="20.149999999999999" customHeight="1" thickBot="1" x14ac:dyDescent="0.25">
      <c r="A8" s="23"/>
      <c r="B8" s="246" t="s">
        <v>10</v>
      </c>
      <c r="C8" s="247"/>
      <c r="D8" s="248"/>
      <c r="E8" s="22">
        <f>SUM(E6:E7)</f>
        <v>630</v>
      </c>
      <c r="F8" s="19">
        <f>SUM(F6:F7)</f>
        <v>0</v>
      </c>
      <c r="G8" s="23"/>
      <c r="H8" s="246" t="s">
        <v>10</v>
      </c>
      <c r="I8" s="247"/>
      <c r="J8" s="248"/>
      <c r="K8" s="22">
        <f>SUM(K6:K7)</f>
        <v>3050</v>
      </c>
      <c r="L8" s="19">
        <f>SUM(L6:L7)</f>
        <v>0</v>
      </c>
      <c r="M8" s="23"/>
      <c r="N8" s="252"/>
      <c r="O8" s="253"/>
      <c r="P8" s="254"/>
      <c r="Q8" s="24"/>
      <c r="R8" s="25"/>
      <c r="S8" s="23"/>
      <c r="T8" s="252"/>
      <c r="U8" s="253"/>
      <c r="V8" s="254"/>
      <c r="W8" s="24"/>
      <c r="X8" s="25"/>
      <c r="Y8" s="23"/>
      <c r="Z8" s="252"/>
      <c r="AA8" s="253"/>
      <c r="AB8" s="254"/>
      <c r="AC8" s="24"/>
      <c r="AD8" s="25"/>
    </row>
    <row r="9" spans="1:33" ht="20.149999999999999" customHeight="1" thickBo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6"/>
      <c r="O9" s="27"/>
      <c r="P9" s="27"/>
      <c r="Q9" s="28"/>
      <c r="R9" s="28"/>
      <c r="S9" s="103"/>
      <c r="T9" s="103"/>
      <c r="U9" s="103"/>
      <c r="V9" s="103"/>
      <c r="W9" s="103"/>
      <c r="X9" s="104"/>
      <c r="Y9" s="249" t="s">
        <v>11</v>
      </c>
      <c r="Z9" s="250"/>
      <c r="AA9" s="250"/>
      <c r="AB9" s="250"/>
      <c r="AC9" s="30">
        <f>SUM(E8,AC8,K8,Q8,W8)</f>
        <v>3680</v>
      </c>
      <c r="AD9" s="21">
        <f>SUM(F8,AD8,L8,R8,X8)</f>
        <v>0</v>
      </c>
    </row>
    <row r="10" spans="1:33" ht="21.75" customHeight="1" thickBot="1" x14ac:dyDescent="0.25">
      <c r="A10" s="251" t="s">
        <v>93</v>
      </c>
      <c r="B10" s="251"/>
      <c r="C10" s="251"/>
      <c r="D10" s="251"/>
      <c r="E10" s="251"/>
      <c r="F10" s="251"/>
      <c r="G10" s="29"/>
      <c r="H10" s="29"/>
      <c r="I10" s="29"/>
      <c r="J10" s="28"/>
      <c r="K10" s="28"/>
      <c r="L10" s="28"/>
      <c r="M10" s="28"/>
      <c r="N10" s="29"/>
      <c r="O10" s="29"/>
      <c r="P10" s="29"/>
      <c r="Q10" s="29"/>
      <c r="R10" s="29"/>
      <c r="S10" s="27"/>
      <c r="T10" s="26"/>
      <c r="U10" s="26"/>
      <c r="V10" s="27"/>
      <c r="W10" s="27"/>
      <c r="X10" s="105"/>
      <c r="Y10" s="28"/>
      <c r="Z10" s="29"/>
      <c r="AA10" s="29"/>
      <c r="AB10" s="29"/>
      <c r="AC10" s="29"/>
      <c r="AD10" s="29"/>
    </row>
    <row r="11" spans="1:33" ht="20.149999999999999" customHeight="1" x14ac:dyDescent="0.2">
      <c r="A11" s="31"/>
      <c r="B11" s="232" t="s">
        <v>12</v>
      </c>
      <c r="C11" s="233"/>
      <c r="D11" s="234"/>
      <c r="E11" s="32" t="s">
        <v>2</v>
      </c>
      <c r="F11" s="33" t="s">
        <v>3</v>
      </c>
      <c r="G11" s="31"/>
      <c r="H11" s="232" t="s">
        <v>12</v>
      </c>
      <c r="I11" s="233"/>
      <c r="J11" s="234"/>
      <c r="K11" s="32" t="s">
        <v>2</v>
      </c>
      <c r="L11" s="33" t="s">
        <v>3</v>
      </c>
      <c r="M11" s="31"/>
      <c r="N11" s="232" t="s">
        <v>12</v>
      </c>
      <c r="O11" s="233"/>
      <c r="P11" s="234"/>
      <c r="Q11" s="32" t="s">
        <v>2</v>
      </c>
      <c r="R11" s="33" t="s">
        <v>3</v>
      </c>
      <c r="S11" s="31"/>
      <c r="T11" s="232" t="s">
        <v>8</v>
      </c>
      <c r="U11" s="233"/>
      <c r="V11" s="234"/>
      <c r="W11" s="36" t="s">
        <v>6</v>
      </c>
      <c r="X11" s="35" t="s">
        <v>7</v>
      </c>
      <c r="Y11" s="31"/>
      <c r="Z11" s="232" t="s">
        <v>12</v>
      </c>
      <c r="AA11" s="233"/>
      <c r="AB11" s="234"/>
      <c r="AC11" s="32" t="s">
        <v>2</v>
      </c>
      <c r="AD11" s="33" t="s">
        <v>3</v>
      </c>
    </row>
    <row r="12" spans="1:33" ht="20.149999999999999" customHeight="1" x14ac:dyDescent="0.2">
      <c r="A12" s="48"/>
      <c r="B12" s="256" t="s">
        <v>13</v>
      </c>
      <c r="C12" s="256"/>
      <c r="D12" s="256"/>
      <c r="E12" s="82">
        <v>3470</v>
      </c>
      <c r="F12" s="16"/>
      <c r="G12" s="48"/>
      <c r="H12" s="256" t="s">
        <v>14</v>
      </c>
      <c r="I12" s="256"/>
      <c r="J12" s="256"/>
      <c r="K12" s="37" t="s">
        <v>15</v>
      </c>
      <c r="L12" s="38" t="s">
        <v>15</v>
      </c>
      <c r="M12" s="48"/>
      <c r="N12" s="256" t="s">
        <v>14</v>
      </c>
      <c r="O12" s="256"/>
      <c r="P12" s="256"/>
      <c r="Q12" s="17" t="s">
        <v>15</v>
      </c>
      <c r="R12" s="39" t="s">
        <v>15</v>
      </c>
      <c r="S12" s="47"/>
      <c r="T12" s="291" t="s">
        <v>16</v>
      </c>
      <c r="U12" s="291"/>
      <c r="V12" s="291"/>
      <c r="W12" s="17" t="s">
        <v>15</v>
      </c>
      <c r="X12" s="58" t="s">
        <v>15</v>
      </c>
      <c r="Y12" s="48"/>
      <c r="Z12" s="256" t="s">
        <v>99</v>
      </c>
      <c r="AA12" s="256"/>
      <c r="AB12" s="256"/>
      <c r="AC12" s="82">
        <v>8010</v>
      </c>
      <c r="AD12" s="40"/>
    </row>
    <row r="13" spans="1:33" ht="20.149999999999999" customHeight="1" x14ac:dyDescent="0.2">
      <c r="A13" s="48"/>
      <c r="B13" s="257" t="s">
        <v>17</v>
      </c>
      <c r="C13" s="258"/>
      <c r="D13" s="259"/>
      <c r="E13" s="45">
        <v>2830</v>
      </c>
      <c r="F13" s="16"/>
      <c r="G13" s="48"/>
      <c r="H13" s="288" t="s">
        <v>18</v>
      </c>
      <c r="I13" s="41" t="s">
        <v>19</v>
      </c>
      <c r="J13" s="93" t="s">
        <v>20</v>
      </c>
      <c r="K13" s="42">
        <v>900</v>
      </c>
      <c r="L13" s="16"/>
      <c r="M13" s="48"/>
      <c r="N13" s="288" t="s">
        <v>21</v>
      </c>
      <c r="O13" s="43">
        <v>31</v>
      </c>
      <c r="P13" s="93" t="s">
        <v>22</v>
      </c>
      <c r="Q13" s="42">
        <v>980</v>
      </c>
      <c r="R13" s="16"/>
      <c r="S13" s="47"/>
      <c r="T13" s="288" t="s">
        <v>23</v>
      </c>
      <c r="U13" s="43">
        <v>61</v>
      </c>
      <c r="V13" s="93" t="s">
        <v>24</v>
      </c>
      <c r="W13" s="44">
        <v>960</v>
      </c>
      <c r="X13" s="16"/>
      <c r="Y13" s="48"/>
      <c r="Z13" s="257"/>
      <c r="AA13" s="258"/>
      <c r="AB13" s="259"/>
      <c r="AC13" s="45"/>
      <c r="AD13" s="40"/>
    </row>
    <row r="14" spans="1:33" ht="20.149999999999999" customHeight="1" x14ac:dyDescent="0.2">
      <c r="A14" s="48"/>
      <c r="B14" s="268"/>
      <c r="C14" s="269"/>
      <c r="D14" s="270"/>
      <c r="E14" s="45"/>
      <c r="F14" s="16"/>
      <c r="G14" s="48"/>
      <c r="H14" s="289"/>
      <c r="I14" s="41" t="s">
        <v>25</v>
      </c>
      <c r="J14" s="93" t="s">
        <v>26</v>
      </c>
      <c r="K14" s="42">
        <v>770</v>
      </c>
      <c r="L14" s="16"/>
      <c r="M14" s="48"/>
      <c r="N14" s="289"/>
      <c r="O14" s="46" t="s">
        <v>27</v>
      </c>
      <c r="P14" s="93" t="s">
        <v>28</v>
      </c>
      <c r="Q14" s="42">
        <v>810</v>
      </c>
      <c r="R14" s="16"/>
      <c r="S14" s="47"/>
      <c r="T14" s="289"/>
      <c r="U14" s="43">
        <v>62</v>
      </c>
      <c r="V14" s="93" t="s">
        <v>29</v>
      </c>
      <c r="W14" s="44">
        <v>800</v>
      </c>
      <c r="X14" s="16"/>
      <c r="Y14" s="48"/>
      <c r="Z14" s="268"/>
      <c r="AA14" s="269"/>
      <c r="AB14" s="270"/>
      <c r="AC14" s="45"/>
      <c r="AD14" s="40"/>
    </row>
    <row r="15" spans="1:33" ht="20.149999999999999" customHeight="1" x14ac:dyDescent="0.2">
      <c r="A15" s="48"/>
      <c r="B15" s="268"/>
      <c r="C15" s="269"/>
      <c r="D15" s="270"/>
      <c r="E15" s="45"/>
      <c r="F15" s="16"/>
      <c r="G15" s="48"/>
      <c r="H15" s="289"/>
      <c r="I15" s="41" t="s">
        <v>30</v>
      </c>
      <c r="J15" s="93" t="s">
        <v>31</v>
      </c>
      <c r="K15" s="42">
        <v>750</v>
      </c>
      <c r="L15" s="16"/>
      <c r="M15" s="48"/>
      <c r="N15" s="290"/>
      <c r="O15" s="46" t="s">
        <v>32</v>
      </c>
      <c r="P15" s="93" t="s">
        <v>33</v>
      </c>
      <c r="Q15" s="42">
        <v>1470</v>
      </c>
      <c r="R15" s="16"/>
      <c r="S15" s="47"/>
      <c r="T15" s="289"/>
      <c r="U15" s="43">
        <v>63</v>
      </c>
      <c r="V15" s="93" t="s">
        <v>34</v>
      </c>
      <c r="W15" s="44">
        <v>850</v>
      </c>
      <c r="X15" s="16"/>
      <c r="Y15" s="48"/>
      <c r="Z15" s="268"/>
      <c r="AA15" s="269"/>
      <c r="AB15" s="270"/>
      <c r="AC15" s="45"/>
      <c r="AD15" s="40"/>
    </row>
    <row r="16" spans="1:33" ht="20.149999999999999" customHeight="1" x14ac:dyDescent="0.2">
      <c r="A16" s="48"/>
      <c r="B16" s="268"/>
      <c r="C16" s="269"/>
      <c r="D16" s="270"/>
      <c r="E16" s="45"/>
      <c r="F16" s="16"/>
      <c r="G16" s="48"/>
      <c r="H16" s="289"/>
      <c r="I16" s="41" t="s">
        <v>35</v>
      </c>
      <c r="J16" s="93" t="s">
        <v>36</v>
      </c>
      <c r="K16" s="42">
        <v>600</v>
      </c>
      <c r="L16" s="16"/>
      <c r="M16" s="48"/>
      <c r="N16" s="288" t="s">
        <v>40</v>
      </c>
      <c r="O16" s="46" t="s">
        <v>41</v>
      </c>
      <c r="P16" s="93" t="s">
        <v>42</v>
      </c>
      <c r="Q16" s="42">
        <v>1060</v>
      </c>
      <c r="R16" s="16"/>
      <c r="S16" s="47"/>
      <c r="T16" s="290"/>
      <c r="U16" s="43">
        <v>65</v>
      </c>
      <c r="V16" s="93" t="s">
        <v>37</v>
      </c>
      <c r="W16" s="44">
        <v>770</v>
      </c>
      <c r="X16" s="16"/>
      <c r="Y16" s="48"/>
      <c r="Z16" s="268"/>
      <c r="AA16" s="269"/>
      <c r="AB16" s="270"/>
      <c r="AC16" s="45"/>
      <c r="AD16" s="40"/>
    </row>
    <row r="17" spans="1:30" ht="20.149999999999999" customHeight="1" x14ac:dyDescent="0.2">
      <c r="A17" s="47"/>
      <c r="B17" s="268"/>
      <c r="C17" s="269"/>
      <c r="D17" s="270"/>
      <c r="E17" s="45"/>
      <c r="F17" s="16"/>
      <c r="G17" s="47"/>
      <c r="H17" s="289"/>
      <c r="I17" s="41" t="s">
        <v>38</v>
      </c>
      <c r="J17" s="93" t="s">
        <v>39</v>
      </c>
      <c r="K17" s="42">
        <v>1120</v>
      </c>
      <c r="L17" s="16"/>
      <c r="M17" s="48"/>
      <c r="N17" s="289"/>
      <c r="O17" s="46" t="s">
        <v>45</v>
      </c>
      <c r="P17" s="93" t="s">
        <v>46</v>
      </c>
      <c r="Q17" s="42">
        <v>790</v>
      </c>
      <c r="R17" s="16"/>
      <c r="S17" s="47"/>
      <c r="T17" s="288" t="s">
        <v>43</v>
      </c>
      <c r="U17" s="43">
        <v>70</v>
      </c>
      <c r="V17" s="93" t="s">
        <v>44</v>
      </c>
      <c r="W17" s="44">
        <v>790</v>
      </c>
      <c r="X17" s="16"/>
      <c r="Y17" s="48"/>
      <c r="Z17" s="268"/>
      <c r="AA17" s="269"/>
      <c r="AB17" s="270"/>
      <c r="AC17" s="45"/>
      <c r="AD17" s="40"/>
    </row>
    <row r="18" spans="1:30" ht="20.149999999999999" customHeight="1" x14ac:dyDescent="0.2">
      <c r="A18" s="47"/>
      <c r="B18" s="268"/>
      <c r="C18" s="269"/>
      <c r="D18" s="270"/>
      <c r="E18" s="45"/>
      <c r="F18" s="16"/>
      <c r="G18" s="47"/>
      <c r="H18" s="289"/>
      <c r="I18" s="41" t="s">
        <v>48</v>
      </c>
      <c r="J18" s="93" t="s">
        <v>49</v>
      </c>
      <c r="K18" s="42">
        <v>580</v>
      </c>
      <c r="L18" s="16"/>
      <c r="M18" s="48"/>
      <c r="N18" s="289"/>
      <c r="O18" s="46" t="s">
        <v>50</v>
      </c>
      <c r="P18" s="93" t="s">
        <v>51</v>
      </c>
      <c r="Q18" s="42">
        <v>800</v>
      </c>
      <c r="R18" s="16"/>
      <c r="S18" s="47"/>
      <c r="T18" s="289"/>
      <c r="U18" s="43">
        <v>71</v>
      </c>
      <c r="V18" s="93" t="s">
        <v>47</v>
      </c>
      <c r="W18" s="44">
        <v>890</v>
      </c>
      <c r="X18" s="16"/>
      <c r="Y18" s="48"/>
      <c r="Z18" s="268"/>
      <c r="AA18" s="269"/>
      <c r="AB18" s="270"/>
      <c r="AC18" s="45"/>
      <c r="AD18" s="40"/>
    </row>
    <row r="19" spans="1:30" ht="20.149999999999999" customHeight="1" x14ac:dyDescent="0.2">
      <c r="A19" s="48"/>
      <c r="B19" s="268"/>
      <c r="C19" s="269"/>
      <c r="D19" s="270"/>
      <c r="E19" s="45"/>
      <c r="F19" s="16"/>
      <c r="G19" s="48"/>
      <c r="H19" s="289"/>
      <c r="I19" s="41" t="s">
        <v>53</v>
      </c>
      <c r="J19" s="93" t="s">
        <v>54</v>
      </c>
      <c r="K19" s="42">
        <v>760</v>
      </c>
      <c r="L19" s="16"/>
      <c r="M19" s="48"/>
      <c r="N19" s="290"/>
      <c r="O19" s="46" t="s">
        <v>55</v>
      </c>
      <c r="P19" s="93" t="s">
        <v>56</v>
      </c>
      <c r="Q19" s="42">
        <v>1090</v>
      </c>
      <c r="R19" s="16"/>
      <c r="S19" s="47"/>
      <c r="T19" s="289"/>
      <c r="U19" s="43">
        <v>73</v>
      </c>
      <c r="V19" s="93" t="s">
        <v>52</v>
      </c>
      <c r="W19" s="44">
        <v>600</v>
      </c>
      <c r="X19" s="16"/>
      <c r="Y19" s="48"/>
      <c r="Z19" s="268"/>
      <c r="AA19" s="269"/>
      <c r="AB19" s="270"/>
      <c r="AC19" s="45"/>
      <c r="AD19" s="40"/>
    </row>
    <row r="20" spans="1:30" ht="20.149999999999999" customHeight="1" x14ac:dyDescent="0.2">
      <c r="A20" s="48"/>
      <c r="B20" s="268"/>
      <c r="C20" s="269"/>
      <c r="D20" s="270"/>
      <c r="E20" s="45"/>
      <c r="F20" s="16"/>
      <c r="G20" s="48"/>
      <c r="H20" s="289"/>
      <c r="I20" s="41" t="s">
        <v>58</v>
      </c>
      <c r="J20" s="93" t="s">
        <v>59</v>
      </c>
      <c r="K20" s="42">
        <v>730</v>
      </c>
      <c r="L20" s="16"/>
      <c r="M20" s="48"/>
      <c r="N20" s="288" t="s">
        <v>60</v>
      </c>
      <c r="O20" s="46" t="s">
        <v>61</v>
      </c>
      <c r="P20" s="93" t="s">
        <v>62</v>
      </c>
      <c r="Q20" s="42">
        <v>380</v>
      </c>
      <c r="R20" s="16"/>
      <c r="S20" s="49"/>
      <c r="T20" s="290"/>
      <c r="U20" s="43">
        <v>74</v>
      </c>
      <c r="V20" s="93" t="s">
        <v>57</v>
      </c>
      <c r="W20" s="44">
        <v>240</v>
      </c>
      <c r="X20" s="16"/>
      <c r="Y20" s="48"/>
      <c r="Z20" s="268"/>
      <c r="AA20" s="269"/>
      <c r="AB20" s="270"/>
      <c r="AC20" s="45"/>
      <c r="AD20" s="40"/>
    </row>
    <row r="21" spans="1:30" ht="20.149999999999999" customHeight="1" x14ac:dyDescent="0.2">
      <c r="A21" s="48"/>
      <c r="B21" s="268"/>
      <c r="C21" s="269"/>
      <c r="D21" s="270"/>
      <c r="E21" s="45"/>
      <c r="F21" s="16"/>
      <c r="G21" s="48"/>
      <c r="H21" s="289"/>
      <c r="I21" s="41" t="s">
        <v>64</v>
      </c>
      <c r="J21" s="93" t="s">
        <v>65</v>
      </c>
      <c r="K21" s="42">
        <v>770</v>
      </c>
      <c r="L21" s="16"/>
      <c r="M21" s="48"/>
      <c r="N21" s="289"/>
      <c r="O21" s="46" t="s">
        <v>66</v>
      </c>
      <c r="P21" s="93" t="s">
        <v>67</v>
      </c>
      <c r="Q21" s="42">
        <v>800</v>
      </c>
      <c r="R21" s="16"/>
      <c r="S21" s="47"/>
      <c r="T21" s="218" t="s">
        <v>63</v>
      </c>
      <c r="U21" s="219"/>
      <c r="V21" s="220"/>
      <c r="W21" s="50">
        <f>SUM(K13:K25,Q13:Q25,W13:W20)</f>
        <v>26900</v>
      </c>
      <c r="X21" s="40">
        <f>SUM(L13:L25,R13:R25,X13:X20)</f>
        <v>0</v>
      </c>
      <c r="Y21" s="48"/>
      <c r="Z21" s="268"/>
      <c r="AA21" s="269"/>
      <c r="AB21" s="270"/>
      <c r="AC21" s="45"/>
      <c r="AD21" s="40"/>
    </row>
    <row r="22" spans="1:30" ht="20.149999999999999" customHeight="1" x14ac:dyDescent="0.2">
      <c r="A22" s="48"/>
      <c r="B22" s="268"/>
      <c r="C22" s="269"/>
      <c r="D22" s="270"/>
      <c r="E22" s="45"/>
      <c r="F22" s="16"/>
      <c r="G22" s="48"/>
      <c r="H22" s="289"/>
      <c r="I22" s="41" t="s">
        <v>68</v>
      </c>
      <c r="J22" s="93" t="s">
        <v>69</v>
      </c>
      <c r="K22" s="42">
        <v>700</v>
      </c>
      <c r="L22" s="16"/>
      <c r="M22" s="48"/>
      <c r="N22" s="289"/>
      <c r="O22" s="46" t="s">
        <v>70</v>
      </c>
      <c r="P22" s="93" t="s">
        <v>71</v>
      </c>
      <c r="Q22" s="42">
        <v>360</v>
      </c>
      <c r="R22" s="16"/>
      <c r="S22" s="14"/>
      <c r="T22" s="218"/>
      <c r="U22" s="219"/>
      <c r="V22" s="220"/>
      <c r="W22" s="13"/>
      <c r="X22" s="40"/>
      <c r="Y22" s="48"/>
      <c r="Z22" s="268"/>
      <c r="AA22" s="269"/>
      <c r="AB22" s="270"/>
      <c r="AC22" s="45"/>
      <c r="AD22" s="40"/>
    </row>
    <row r="23" spans="1:30" ht="20.149999999999999" customHeight="1" x14ac:dyDescent="0.2">
      <c r="A23" s="48"/>
      <c r="B23" s="268"/>
      <c r="C23" s="269"/>
      <c r="D23" s="270"/>
      <c r="E23" s="45"/>
      <c r="F23" s="16"/>
      <c r="G23" s="48"/>
      <c r="H23" s="289"/>
      <c r="I23" s="41" t="s">
        <v>72</v>
      </c>
      <c r="J23" s="93" t="s">
        <v>73</v>
      </c>
      <c r="K23" s="42">
        <v>650</v>
      </c>
      <c r="L23" s="16"/>
      <c r="M23" s="48"/>
      <c r="N23" s="289"/>
      <c r="O23" s="46" t="s">
        <v>74</v>
      </c>
      <c r="P23" s="93" t="s">
        <v>75</v>
      </c>
      <c r="Q23" s="42">
        <v>760</v>
      </c>
      <c r="R23" s="16"/>
      <c r="S23" s="14"/>
      <c r="T23" s="217" t="s">
        <v>80</v>
      </c>
      <c r="U23" s="217"/>
      <c r="V23" s="217"/>
      <c r="W23" s="42">
        <v>4210</v>
      </c>
      <c r="X23" s="16"/>
      <c r="Y23" s="48"/>
      <c r="Z23" s="268"/>
      <c r="AA23" s="269"/>
      <c r="AB23" s="270"/>
      <c r="AC23" s="45"/>
      <c r="AD23" s="40"/>
    </row>
    <row r="24" spans="1:30" ht="20.149999999999999" customHeight="1" x14ac:dyDescent="0.2">
      <c r="A24" s="48"/>
      <c r="B24" s="268"/>
      <c r="C24" s="269"/>
      <c r="D24" s="270"/>
      <c r="E24" s="45"/>
      <c r="F24" s="16"/>
      <c r="G24" s="48"/>
      <c r="H24" s="289"/>
      <c r="I24" s="41" t="s">
        <v>76</v>
      </c>
      <c r="J24" s="93" t="s">
        <v>77</v>
      </c>
      <c r="K24" s="42">
        <v>670</v>
      </c>
      <c r="L24" s="16"/>
      <c r="M24" s="48"/>
      <c r="N24" s="289"/>
      <c r="O24" s="46" t="s">
        <v>78</v>
      </c>
      <c r="P24" s="93" t="s">
        <v>79</v>
      </c>
      <c r="Q24" s="42">
        <v>810</v>
      </c>
      <c r="R24" s="16"/>
      <c r="S24" s="14"/>
      <c r="T24" s="285"/>
      <c r="U24" s="286"/>
      <c r="V24" s="287"/>
      <c r="W24" s="51"/>
      <c r="X24" s="11"/>
      <c r="Y24" s="48"/>
      <c r="Z24" s="268"/>
      <c r="AA24" s="269"/>
      <c r="AB24" s="270"/>
      <c r="AC24" s="45"/>
      <c r="AD24" s="40"/>
    </row>
    <row r="25" spans="1:30" ht="20.149999999999999" customHeight="1" x14ac:dyDescent="0.2">
      <c r="A25" s="48"/>
      <c r="B25" s="268"/>
      <c r="C25" s="269"/>
      <c r="D25" s="270"/>
      <c r="E25" s="45"/>
      <c r="F25" s="16"/>
      <c r="G25" s="48"/>
      <c r="H25" s="290"/>
      <c r="I25" s="41">
        <v>25</v>
      </c>
      <c r="J25" s="93" t="s">
        <v>81</v>
      </c>
      <c r="K25" s="42">
        <v>1000</v>
      </c>
      <c r="L25" s="16"/>
      <c r="M25" s="48"/>
      <c r="N25" s="290"/>
      <c r="O25" s="46" t="s">
        <v>82</v>
      </c>
      <c r="P25" s="93" t="s">
        <v>83</v>
      </c>
      <c r="Q25" s="42">
        <v>890</v>
      </c>
      <c r="R25" s="16"/>
      <c r="S25" s="49"/>
      <c r="T25" s="217"/>
      <c r="U25" s="217"/>
      <c r="V25" s="217"/>
      <c r="W25" s="42"/>
      <c r="X25" s="16"/>
      <c r="Y25" s="48"/>
      <c r="Z25" s="268"/>
      <c r="AA25" s="269"/>
      <c r="AB25" s="270"/>
      <c r="AC25" s="45"/>
      <c r="AD25" s="40"/>
    </row>
    <row r="26" spans="1:30" ht="20.149999999999999" customHeight="1" thickBot="1" x14ac:dyDescent="0.25">
      <c r="A26" s="23"/>
      <c r="B26" s="246" t="s">
        <v>98</v>
      </c>
      <c r="C26" s="247"/>
      <c r="D26" s="248"/>
      <c r="E26" s="22">
        <f>SUM(E12:E25)</f>
        <v>6300</v>
      </c>
      <c r="F26" s="19">
        <f>SUM(F12:F25)</f>
        <v>0</v>
      </c>
      <c r="G26" s="23"/>
      <c r="H26" s="281"/>
      <c r="I26" s="282"/>
      <c r="J26" s="283"/>
      <c r="K26" s="52" t="s">
        <v>413</v>
      </c>
      <c r="L26" s="168" t="s">
        <v>413</v>
      </c>
      <c r="M26" s="23"/>
      <c r="N26" s="53"/>
      <c r="O26" s="54"/>
      <c r="P26" s="55"/>
      <c r="Q26" s="52" t="s">
        <v>413</v>
      </c>
      <c r="R26" s="168" t="s">
        <v>413</v>
      </c>
      <c r="S26" s="284" t="s">
        <v>10</v>
      </c>
      <c r="T26" s="274"/>
      <c r="U26" s="274"/>
      <c r="V26" s="275"/>
      <c r="W26" s="56">
        <f>SUM(W21,W23)</f>
        <v>31110</v>
      </c>
      <c r="X26" s="19">
        <f>SUM(X21,X23)</f>
        <v>0</v>
      </c>
      <c r="Y26" s="23"/>
      <c r="Z26" s="246" t="s">
        <v>98</v>
      </c>
      <c r="AA26" s="247"/>
      <c r="AB26" s="248"/>
      <c r="AC26" s="22">
        <f>SUM(AC12:AC25)</f>
        <v>8010</v>
      </c>
      <c r="AD26" s="19">
        <f>SUM(AD12:AD25)</f>
        <v>0</v>
      </c>
    </row>
    <row r="27" spans="1:30" ht="20.149999999999999" customHeight="1" thickBo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6"/>
      <c r="O27" s="27"/>
      <c r="P27" s="27"/>
      <c r="Q27" s="28"/>
      <c r="R27" s="28"/>
      <c r="S27" s="106"/>
      <c r="T27" s="106"/>
      <c r="U27" s="106"/>
      <c r="V27" s="106"/>
      <c r="W27" s="106"/>
      <c r="X27" s="106"/>
      <c r="Y27" s="249" t="s">
        <v>11</v>
      </c>
      <c r="Z27" s="250"/>
      <c r="AA27" s="250"/>
      <c r="AB27" s="250"/>
      <c r="AC27" s="57">
        <f>SUM(E26,AC26,W26)</f>
        <v>45420</v>
      </c>
      <c r="AD27" s="21">
        <f>SUM(F26,AD26,X26)</f>
        <v>0</v>
      </c>
    </row>
    <row r="28" spans="1:30" ht="21.75" hidden="1" customHeight="1" x14ac:dyDescent="0.2">
      <c r="A28" s="29"/>
      <c r="B28" s="29"/>
      <c r="C28" s="29"/>
      <c r="D28" s="28"/>
      <c r="E28" s="28"/>
      <c r="F28" s="28"/>
      <c r="G28" s="29"/>
      <c r="H28" s="29"/>
      <c r="I28" s="29"/>
      <c r="J28" s="28"/>
      <c r="K28" s="28"/>
      <c r="L28" s="28"/>
      <c r="M28" s="28"/>
      <c r="N28" s="29"/>
      <c r="O28" s="28"/>
      <c r="P28" s="28"/>
      <c r="Q28" s="28"/>
      <c r="R28" s="28"/>
      <c r="S28" s="28"/>
      <c r="T28" s="29"/>
      <c r="U28" s="29"/>
      <c r="V28" s="28"/>
      <c r="W28" s="28"/>
      <c r="X28" s="28"/>
      <c r="Y28" s="28"/>
      <c r="Z28" s="29"/>
      <c r="AA28" s="28"/>
      <c r="AB28" s="28"/>
      <c r="AC28" s="28"/>
      <c r="AD28" s="28"/>
    </row>
    <row r="29" spans="1:30" ht="21.75" customHeight="1" thickBot="1" x14ac:dyDescent="0.25">
      <c r="A29" s="251" t="s">
        <v>94</v>
      </c>
      <c r="B29" s="251"/>
      <c r="C29" s="251"/>
      <c r="D29" s="251"/>
      <c r="E29" s="251"/>
      <c r="F29" s="251"/>
      <c r="G29" s="29"/>
      <c r="H29" s="29"/>
      <c r="I29" s="29"/>
      <c r="J29" s="28"/>
      <c r="K29" s="28"/>
      <c r="L29" s="28"/>
      <c r="M29" s="28"/>
      <c r="N29" s="29"/>
      <c r="O29" s="29"/>
      <c r="P29" s="29"/>
      <c r="Q29" s="29"/>
      <c r="R29" s="29"/>
      <c r="S29" s="27"/>
      <c r="T29" s="26"/>
      <c r="U29" s="26"/>
      <c r="V29" s="27"/>
      <c r="W29" s="27"/>
      <c r="X29" s="28"/>
      <c r="Y29" s="28"/>
      <c r="Z29" s="29"/>
      <c r="AA29" s="29"/>
      <c r="AB29" s="29"/>
      <c r="AC29" s="29"/>
      <c r="AD29" s="29"/>
    </row>
    <row r="30" spans="1:30" ht="20.149999999999999" customHeight="1" x14ac:dyDescent="0.2">
      <c r="A30" s="31"/>
      <c r="B30" s="280" t="s">
        <v>12</v>
      </c>
      <c r="C30" s="280"/>
      <c r="D30" s="280"/>
      <c r="E30" s="32" t="s">
        <v>2</v>
      </c>
      <c r="F30" s="33" t="s">
        <v>3</v>
      </c>
      <c r="G30" s="31"/>
      <c r="H30" s="280" t="s">
        <v>12</v>
      </c>
      <c r="I30" s="280"/>
      <c r="J30" s="280"/>
      <c r="K30" s="32" t="s">
        <v>2</v>
      </c>
      <c r="L30" s="33" t="s">
        <v>3</v>
      </c>
      <c r="M30" s="31"/>
      <c r="N30" s="235" t="s">
        <v>8</v>
      </c>
      <c r="O30" s="236"/>
      <c r="P30" s="237"/>
      <c r="Q30" s="34" t="s">
        <v>6</v>
      </c>
      <c r="R30" s="35" t="s">
        <v>7</v>
      </c>
      <c r="S30" s="31"/>
      <c r="T30" s="261" t="s">
        <v>5</v>
      </c>
      <c r="U30" s="261"/>
      <c r="V30" s="261"/>
      <c r="W30" s="34" t="s">
        <v>6</v>
      </c>
      <c r="X30" s="35" t="s">
        <v>7</v>
      </c>
      <c r="Y30" s="31"/>
      <c r="Z30" s="235" t="s">
        <v>8</v>
      </c>
      <c r="AA30" s="236"/>
      <c r="AB30" s="237"/>
      <c r="AC30" s="34" t="s">
        <v>6</v>
      </c>
      <c r="AD30" s="35" t="s">
        <v>7</v>
      </c>
    </row>
    <row r="31" spans="1:30" ht="20.149999999999999" customHeight="1" x14ac:dyDescent="0.2">
      <c r="A31" s="48"/>
      <c r="B31" s="276" t="s">
        <v>84</v>
      </c>
      <c r="C31" s="276"/>
      <c r="D31" s="276"/>
      <c r="E31" s="42">
        <v>400</v>
      </c>
      <c r="F31" s="16"/>
      <c r="G31" s="48"/>
      <c r="H31" s="276" t="s">
        <v>84</v>
      </c>
      <c r="I31" s="276"/>
      <c r="J31" s="276"/>
      <c r="K31" s="42">
        <v>6590</v>
      </c>
      <c r="L31" s="16"/>
      <c r="M31" s="14"/>
      <c r="N31" s="95"/>
      <c r="O31" s="96"/>
      <c r="P31" s="94"/>
      <c r="Q31" s="5"/>
      <c r="R31" s="87"/>
      <c r="S31" s="14"/>
      <c r="T31" s="218"/>
      <c r="U31" s="219"/>
      <c r="V31" s="220"/>
      <c r="W31" s="37"/>
      <c r="X31" s="58"/>
      <c r="Y31" s="14"/>
      <c r="Z31" s="268"/>
      <c r="AA31" s="269"/>
      <c r="AB31" s="270"/>
      <c r="AC31" s="5"/>
      <c r="AD31" s="87"/>
    </row>
    <row r="32" spans="1:30" ht="20.149999999999999" customHeight="1" x14ac:dyDescent="0.2">
      <c r="A32" s="12"/>
      <c r="B32" s="276"/>
      <c r="C32" s="276"/>
      <c r="D32" s="276"/>
      <c r="E32" s="42"/>
      <c r="F32" s="11"/>
      <c r="G32" s="12"/>
      <c r="H32" s="277" t="s">
        <v>420</v>
      </c>
      <c r="I32" s="278"/>
      <c r="J32" s="278"/>
      <c r="K32" s="279"/>
      <c r="L32" s="11"/>
      <c r="M32" s="14"/>
      <c r="N32" s="95"/>
      <c r="O32" s="96"/>
      <c r="P32" s="94"/>
      <c r="Q32" s="5"/>
      <c r="R32" s="87"/>
      <c r="S32" s="14"/>
      <c r="T32" s="218"/>
      <c r="U32" s="219"/>
      <c r="V32" s="220"/>
      <c r="W32" s="37"/>
      <c r="X32" s="58"/>
      <c r="Y32" s="14"/>
      <c r="Z32" s="268"/>
      <c r="AA32" s="269"/>
      <c r="AB32" s="270"/>
      <c r="AC32" s="5"/>
      <c r="AD32" s="87"/>
    </row>
    <row r="33" spans="1:30" ht="20.149999999999999" customHeight="1" thickBot="1" x14ac:dyDescent="0.25">
      <c r="A33" s="23"/>
      <c r="B33" s="246" t="s">
        <v>98</v>
      </c>
      <c r="C33" s="247"/>
      <c r="D33" s="248"/>
      <c r="E33" s="18">
        <f>SUM(E31:E32)</f>
        <v>400</v>
      </c>
      <c r="F33" s="20">
        <f>SUM(F31:F32)</f>
        <v>0</v>
      </c>
      <c r="G33" s="23"/>
      <c r="H33" s="253" t="s">
        <v>98</v>
      </c>
      <c r="I33" s="253"/>
      <c r="J33" s="254"/>
      <c r="K33" s="18">
        <f>SUM(K31:K32)</f>
        <v>6590</v>
      </c>
      <c r="L33" s="20">
        <f>SUM(L31:L32)</f>
        <v>0</v>
      </c>
      <c r="M33" s="59"/>
      <c r="N33" s="90"/>
      <c r="O33" s="91"/>
      <c r="P33" s="92"/>
      <c r="Q33" s="86"/>
      <c r="R33" s="88"/>
      <c r="S33" s="60"/>
      <c r="T33" s="274"/>
      <c r="U33" s="274"/>
      <c r="V33" s="275"/>
      <c r="W33" s="52"/>
      <c r="X33" s="61"/>
      <c r="Y33" s="59"/>
      <c r="Z33" s="90"/>
      <c r="AA33" s="91"/>
      <c r="AB33" s="92"/>
      <c r="AC33" s="86"/>
      <c r="AD33" s="88"/>
    </row>
    <row r="34" spans="1:30" ht="20.149999999999999" customHeight="1" thickBot="1" x14ac:dyDescent="0.25">
      <c r="A34" s="26"/>
      <c r="B34" s="26"/>
      <c r="C34" s="26"/>
      <c r="D34" s="27"/>
      <c r="E34" s="27"/>
      <c r="F34" s="27"/>
      <c r="G34" s="26"/>
      <c r="H34" s="26"/>
      <c r="I34" s="26"/>
      <c r="J34" s="27"/>
      <c r="K34" s="27"/>
      <c r="L34" s="27"/>
      <c r="M34" s="27"/>
      <c r="N34" s="26"/>
      <c r="O34" s="27"/>
      <c r="P34" s="27"/>
      <c r="Q34" s="27"/>
      <c r="R34" s="27"/>
      <c r="S34" s="106"/>
      <c r="T34" s="106"/>
      <c r="U34" s="106"/>
      <c r="V34" s="106"/>
      <c r="W34" s="106"/>
      <c r="X34" s="106"/>
      <c r="Y34" s="249" t="s">
        <v>11</v>
      </c>
      <c r="Z34" s="250"/>
      <c r="AA34" s="250"/>
      <c r="AB34" s="250"/>
      <c r="AC34" s="30">
        <f>SUM(E33,K33,Q33,W33,AC33)</f>
        <v>6990</v>
      </c>
      <c r="AD34" s="21">
        <f>SUM(F33,L33,R33,X33,AD33)</f>
        <v>0</v>
      </c>
    </row>
    <row r="35" spans="1:30" ht="21.75" hidden="1" customHeight="1" x14ac:dyDescent="0.2">
      <c r="A35" s="29"/>
      <c r="B35" s="29"/>
      <c r="C35" s="29"/>
      <c r="D35" s="28"/>
      <c r="E35" s="28"/>
      <c r="F35" s="28"/>
      <c r="G35" s="29"/>
      <c r="H35" s="29"/>
      <c r="I35" s="29"/>
      <c r="J35" s="28"/>
      <c r="K35" s="28"/>
      <c r="L35" s="28"/>
      <c r="M35" s="28"/>
      <c r="N35" s="29"/>
      <c r="O35" s="28"/>
      <c r="P35" s="28"/>
      <c r="Q35" s="28"/>
      <c r="R35" s="28"/>
      <c r="S35" s="28"/>
      <c r="T35" s="29"/>
      <c r="U35" s="29"/>
      <c r="V35" s="28"/>
      <c r="W35" s="28"/>
      <c r="X35" s="28"/>
      <c r="Y35" s="28"/>
      <c r="Z35" s="29"/>
      <c r="AA35" s="28"/>
      <c r="AB35" s="28"/>
      <c r="AC35" s="28"/>
      <c r="AD35" s="28"/>
    </row>
    <row r="36" spans="1:30" ht="21.75" customHeight="1" thickBot="1" x14ac:dyDescent="0.25">
      <c r="A36" s="251" t="s">
        <v>95</v>
      </c>
      <c r="B36" s="251"/>
      <c r="C36" s="251"/>
      <c r="D36" s="251"/>
      <c r="E36" s="251"/>
      <c r="F36" s="251"/>
      <c r="G36" s="29"/>
      <c r="H36" s="29"/>
      <c r="I36" s="29"/>
      <c r="J36" s="28"/>
      <c r="K36" s="28"/>
      <c r="L36" s="28"/>
      <c r="M36" s="28"/>
      <c r="N36" s="29"/>
      <c r="O36" s="29"/>
      <c r="P36" s="29"/>
      <c r="Q36" s="29"/>
      <c r="R36" s="29"/>
      <c r="S36" s="27"/>
      <c r="T36" s="26"/>
      <c r="U36" s="26"/>
      <c r="V36" s="27"/>
      <c r="W36" s="27"/>
      <c r="X36" s="28"/>
      <c r="Y36" s="28"/>
      <c r="Z36" s="29"/>
      <c r="AA36" s="29"/>
      <c r="AB36" s="29"/>
      <c r="AC36" s="29"/>
      <c r="AD36" s="29"/>
    </row>
    <row r="37" spans="1:30" ht="20.149999999999999" customHeight="1" x14ac:dyDescent="0.2">
      <c r="A37" s="31"/>
      <c r="B37" s="260" t="s">
        <v>12</v>
      </c>
      <c r="C37" s="260"/>
      <c r="D37" s="260"/>
      <c r="E37" s="34" t="s">
        <v>2</v>
      </c>
      <c r="F37" s="33" t="s">
        <v>3</v>
      </c>
      <c r="G37" s="31"/>
      <c r="H37" s="260" t="s">
        <v>12</v>
      </c>
      <c r="I37" s="260"/>
      <c r="J37" s="260"/>
      <c r="K37" s="34" t="s">
        <v>2</v>
      </c>
      <c r="L37" s="33" t="s">
        <v>3</v>
      </c>
      <c r="M37" s="31"/>
      <c r="N37" s="235" t="s">
        <v>8</v>
      </c>
      <c r="O37" s="236"/>
      <c r="P37" s="237"/>
      <c r="Q37" s="34" t="s">
        <v>6</v>
      </c>
      <c r="R37" s="35" t="s">
        <v>7</v>
      </c>
      <c r="S37" s="31"/>
      <c r="T37" s="261" t="s">
        <v>5</v>
      </c>
      <c r="U37" s="261"/>
      <c r="V37" s="261"/>
      <c r="W37" s="34" t="s">
        <v>6</v>
      </c>
      <c r="X37" s="35" t="s">
        <v>7</v>
      </c>
      <c r="Y37" s="31"/>
      <c r="Z37" s="235" t="s">
        <v>8</v>
      </c>
      <c r="AA37" s="236"/>
      <c r="AB37" s="237"/>
      <c r="AC37" s="34" t="s">
        <v>6</v>
      </c>
      <c r="AD37" s="35" t="s">
        <v>7</v>
      </c>
    </row>
    <row r="38" spans="1:30" ht="20.149999999999999" customHeight="1" x14ac:dyDescent="0.2">
      <c r="A38" s="12"/>
      <c r="B38" s="262" t="s">
        <v>100</v>
      </c>
      <c r="C38" s="263"/>
      <c r="D38" s="264"/>
      <c r="E38" s="62">
        <v>1130</v>
      </c>
      <c r="F38" s="16"/>
      <c r="G38" s="12"/>
      <c r="H38" s="262" t="s">
        <v>85</v>
      </c>
      <c r="I38" s="263"/>
      <c r="J38" s="264"/>
      <c r="K38" s="62">
        <v>5230</v>
      </c>
      <c r="L38" s="16"/>
      <c r="M38" s="14"/>
      <c r="N38" s="95"/>
      <c r="O38" s="96"/>
      <c r="P38" s="94"/>
      <c r="Q38" s="5"/>
      <c r="R38" s="87"/>
      <c r="S38" s="14"/>
      <c r="T38" s="218"/>
      <c r="U38" s="219"/>
      <c r="V38" s="220"/>
      <c r="W38" s="37"/>
      <c r="X38" s="58"/>
      <c r="Y38" s="14"/>
      <c r="Z38" s="268"/>
      <c r="AA38" s="269"/>
      <c r="AB38" s="270"/>
      <c r="AC38" s="5"/>
      <c r="AD38" s="87"/>
    </row>
    <row r="39" spans="1:30" ht="20.149999999999999" customHeight="1" x14ac:dyDescent="0.2">
      <c r="A39" s="48"/>
      <c r="B39" s="265"/>
      <c r="C39" s="266"/>
      <c r="D39" s="267"/>
      <c r="E39" s="63"/>
      <c r="F39" s="16"/>
      <c r="G39" s="48"/>
      <c r="H39" s="265" t="s">
        <v>86</v>
      </c>
      <c r="I39" s="266"/>
      <c r="J39" s="267"/>
      <c r="K39" s="63">
        <v>2620</v>
      </c>
      <c r="L39" s="16"/>
      <c r="M39" s="14"/>
      <c r="N39" s="95"/>
      <c r="O39" s="96"/>
      <c r="P39" s="94"/>
      <c r="Q39" s="5"/>
      <c r="R39" s="87"/>
      <c r="S39" s="14"/>
      <c r="T39" s="95"/>
      <c r="U39" s="96"/>
      <c r="V39" s="94"/>
      <c r="W39" s="37"/>
      <c r="X39" s="58"/>
      <c r="Y39" s="14"/>
      <c r="Z39" s="268"/>
      <c r="AA39" s="269"/>
      <c r="AB39" s="270"/>
      <c r="AC39" s="5"/>
      <c r="AD39" s="87"/>
    </row>
    <row r="40" spans="1:30" ht="20.149999999999999" customHeight="1" thickBot="1" x14ac:dyDescent="0.25">
      <c r="A40" s="23"/>
      <c r="B40" s="246" t="s">
        <v>98</v>
      </c>
      <c r="C40" s="247"/>
      <c r="D40" s="248"/>
      <c r="E40" s="64">
        <f>SUM(E38:E39)</f>
        <v>1130</v>
      </c>
      <c r="F40" s="20">
        <f>SUM(F38:F39)</f>
        <v>0</v>
      </c>
      <c r="G40" s="23"/>
      <c r="H40" s="246" t="s">
        <v>98</v>
      </c>
      <c r="I40" s="247"/>
      <c r="J40" s="248"/>
      <c r="K40" s="64">
        <f>SUM(K38:K39)</f>
        <v>7850</v>
      </c>
      <c r="L40" s="20">
        <f>SUM(L38:L39)</f>
        <v>0</v>
      </c>
      <c r="M40" s="59"/>
      <c r="N40" s="90"/>
      <c r="O40" s="91"/>
      <c r="P40" s="92"/>
      <c r="Q40" s="86"/>
      <c r="R40" s="88"/>
      <c r="S40" s="60"/>
      <c r="T40" s="274"/>
      <c r="U40" s="274"/>
      <c r="V40" s="275"/>
      <c r="W40" s="52"/>
      <c r="X40" s="61"/>
      <c r="Y40" s="59"/>
      <c r="Z40" s="90"/>
      <c r="AA40" s="91"/>
      <c r="AB40" s="92"/>
      <c r="AC40" s="86"/>
      <c r="AD40" s="88"/>
    </row>
    <row r="41" spans="1:30" ht="20.149999999999999" customHeight="1" thickBot="1" x14ac:dyDescent="0.25">
      <c r="A41" s="255" t="s">
        <v>426</v>
      </c>
      <c r="B41" s="255"/>
      <c r="C41" s="255"/>
      <c r="D41" s="255"/>
      <c r="E41" s="27"/>
      <c r="F41" s="27"/>
      <c r="G41" s="26"/>
      <c r="H41" s="26"/>
      <c r="I41" s="26"/>
      <c r="J41" s="27"/>
      <c r="K41" s="27"/>
      <c r="L41" s="27"/>
      <c r="M41" s="27"/>
      <c r="N41" s="26"/>
      <c r="O41" s="27"/>
      <c r="P41" s="27"/>
      <c r="Q41" s="27"/>
      <c r="R41" s="27"/>
      <c r="S41" s="103"/>
      <c r="T41" s="103"/>
      <c r="U41" s="103"/>
      <c r="V41" s="103"/>
      <c r="W41" s="103"/>
      <c r="X41" s="104"/>
      <c r="Y41" s="249" t="s">
        <v>11</v>
      </c>
      <c r="Z41" s="250"/>
      <c r="AA41" s="250"/>
      <c r="AB41" s="250"/>
      <c r="AC41" s="30">
        <f>SUM(E40,K40,Q40,W40,AC40)</f>
        <v>8980</v>
      </c>
      <c r="AD41" s="21">
        <f>SUM(F40,L40,R40,X40,AD40)</f>
        <v>0</v>
      </c>
    </row>
    <row r="42" spans="1:30" ht="20.25" customHeight="1" x14ac:dyDescent="0.2">
      <c r="A42" s="66"/>
      <c r="B42" s="66"/>
      <c r="C42" s="66"/>
      <c r="D42" s="67"/>
      <c r="E42" s="67"/>
      <c r="F42" s="67"/>
      <c r="G42" s="66"/>
      <c r="H42" s="66"/>
      <c r="I42" s="66"/>
      <c r="J42" s="67"/>
      <c r="K42" s="67"/>
      <c r="L42" s="67"/>
      <c r="M42" s="67"/>
      <c r="N42" s="66"/>
      <c r="O42" s="67"/>
      <c r="P42" s="67"/>
      <c r="Q42" s="67"/>
      <c r="R42" s="67"/>
      <c r="S42" s="101"/>
      <c r="T42" s="101"/>
      <c r="U42" s="101"/>
      <c r="V42" s="101"/>
      <c r="W42" s="102"/>
      <c r="X42" s="100"/>
      <c r="Y42" s="67"/>
      <c r="Z42" s="66"/>
      <c r="AA42" s="67"/>
      <c r="AB42" s="67"/>
      <c r="AC42" s="67"/>
      <c r="AD42" s="67"/>
    </row>
    <row r="43" spans="1:30" ht="20.25" customHeight="1" x14ac:dyDescent="0.2">
      <c r="A43" s="68"/>
      <c r="B43" s="65"/>
      <c r="C43" s="69"/>
      <c r="D43" s="170" t="s">
        <v>415</v>
      </c>
      <c r="E43" s="171" t="s">
        <v>416</v>
      </c>
      <c r="F43" s="70"/>
      <c r="G43" s="68"/>
      <c r="H43" s="65"/>
      <c r="I43" s="69"/>
      <c r="J43" s="106"/>
      <c r="K43" s="106"/>
      <c r="L43" s="106"/>
      <c r="M43" s="106"/>
      <c r="N43" s="106"/>
      <c r="O43" s="106"/>
      <c r="P43" s="68" t="s">
        <v>87</v>
      </c>
      <c r="Q43" s="70"/>
      <c r="R43" s="70"/>
      <c r="S43" s="71"/>
      <c r="T43" s="71"/>
      <c r="U43" s="65"/>
      <c r="V43" s="71"/>
      <c r="W43" s="107" t="s">
        <v>88</v>
      </c>
      <c r="X43" s="106"/>
      <c r="Y43" s="106"/>
      <c r="Z43" s="106"/>
      <c r="AA43" s="106"/>
      <c r="AB43" s="106"/>
      <c r="AC43" s="106"/>
      <c r="AD43" s="108"/>
    </row>
    <row r="44" spans="1:30" ht="20.25" customHeight="1" x14ac:dyDescent="0.2">
      <c r="A44" s="76"/>
      <c r="B44" s="76"/>
      <c r="C44" s="70"/>
      <c r="D44" s="70"/>
      <c r="E44" s="70"/>
      <c r="F44" s="70"/>
      <c r="G44" s="76"/>
      <c r="H44" s="76"/>
      <c r="I44" s="70"/>
      <c r="J44" s="106"/>
      <c r="K44" s="106"/>
      <c r="L44" s="106"/>
      <c r="M44" s="106"/>
      <c r="N44" s="106"/>
      <c r="O44" s="106"/>
      <c r="P44" s="70"/>
      <c r="Q44" s="70"/>
      <c r="R44" s="70"/>
      <c r="S44" s="71"/>
      <c r="T44" s="71"/>
      <c r="U44" s="65"/>
      <c r="V44" s="71"/>
      <c r="W44" s="107" t="s">
        <v>89</v>
      </c>
      <c r="X44" s="106"/>
      <c r="Y44" s="106"/>
      <c r="Z44" s="106"/>
      <c r="AA44" s="106"/>
      <c r="AB44" s="106"/>
      <c r="AC44" s="106"/>
      <c r="AD44" s="109"/>
    </row>
    <row r="45" spans="1:30" ht="20.25" customHeight="1" x14ac:dyDescent="0.2">
      <c r="A45" s="73"/>
      <c r="B45" s="73"/>
      <c r="C45" s="70"/>
      <c r="D45" s="70"/>
      <c r="E45" s="70"/>
      <c r="F45" s="70"/>
      <c r="G45" s="73"/>
      <c r="H45" s="73"/>
      <c r="I45" s="70"/>
      <c r="J45" s="106"/>
      <c r="K45" s="106"/>
      <c r="L45" s="106"/>
      <c r="M45" s="106"/>
      <c r="N45" s="106"/>
      <c r="O45" s="106"/>
      <c r="P45" s="70"/>
      <c r="Q45" s="70"/>
      <c r="R45" s="70"/>
      <c r="S45" s="71"/>
      <c r="T45" s="71"/>
      <c r="U45" s="72"/>
      <c r="V45" s="71"/>
      <c r="W45" s="107" t="s">
        <v>90</v>
      </c>
      <c r="X45" s="106"/>
      <c r="Y45" s="106"/>
      <c r="Z45" s="106"/>
      <c r="AA45" s="106"/>
      <c r="AB45" s="106"/>
      <c r="AC45" s="106"/>
      <c r="AD45" s="106"/>
    </row>
    <row r="46" spans="1:30" ht="20.25" customHeight="1" x14ac:dyDescent="0.2">
      <c r="A46" s="73"/>
      <c r="B46" s="73"/>
      <c r="C46" s="73"/>
      <c r="D46" s="72"/>
      <c r="E46" s="72"/>
      <c r="F46" s="72"/>
      <c r="G46" s="73"/>
      <c r="H46" s="73"/>
      <c r="I46" s="73"/>
      <c r="J46" s="72"/>
      <c r="K46" s="72"/>
      <c r="L46" s="72"/>
      <c r="M46" s="72"/>
      <c r="N46" s="73"/>
      <c r="O46" s="72"/>
      <c r="P46" s="72"/>
      <c r="Q46" s="72"/>
      <c r="R46" s="72"/>
      <c r="S46" s="72"/>
      <c r="T46" s="73"/>
      <c r="U46" s="73"/>
      <c r="V46" s="72"/>
      <c r="W46" s="74"/>
      <c r="X46" s="77"/>
      <c r="Y46" s="72"/>
      <c r="Z46" s="73"/>
      <c r="AA46" s="72"/>
      <c r="AB46" s="72"/>
      <c r="AC46" s="72"/>
      <c r="AD46" s="72"/>
    </row>
    <row r="47" spans="1:30" ht="20.25" customHeight="1" x14ac:dyDescent="0.2">
      <c r="S47" s="78"/>
      <c r="T47" s="79"/>
      <c r="U47" s="79"/>
      <c r="V47" s="75"/>
      <c r="W47" s="80"/>
      <c r="X47" s="81"/>
    </row>
    <row r="48" spans="1:30" ht="26.25" customHeight="1" x14ac:dyDescent="0.2">
      <c r="S48" s="78"/>
      <c r="T48" s="79"/>
      <c r="U48" s="79"/>
      <c r="V48" s="81"/>
      <c r="W48" s="81"/>
      <c r="X48" s="81"/>
    </row>
    <row r="51" spans="1:26" x14ac:dyDescent="0.2">
      <c r="X51" s="4" t="s">
        <v>91</v>
      </c>
    </row>
    <row r="52" spans="1:26" x14ac:dyDescent="0.2">
      <c r="A52" s="4"/>
      <c r="B52" s="4"/>
      <c r="F52" s="1"/>
      <c r="G52" s="4"/>
      <c r="H52" s="4"/>
      <c r="L52" s="1"/>
      <c r="N52" s="4"/>
      <c r="T52" s="4"/>
      <c r="U52" s="4"/>
      <c r="Z52" s="4"/>
    </row>
    <row r="53" spans="1:26" x14ac:dyDescent="0.2">
      <c r="A53" s="4"/>
      <c r="B53" s="4"/>
      <c r="F53" s="1"/>
      <c r="G53" s="4"/>
      <c r="H53" s="4"/>
      <c r="L53" s="1"/>
      <c r="N53" s="4"/>
      <c r="T53" s="4"/>
      <c r="U53" s="4"/>
      <c r="Z53" s="4"/>
    </row>
    <row r="54" spans="1:26" x14ac:dyDescent="0.2">
      <c r="A54" s="4"/>
      <c r="B54" s="4"/>
      <c r="F54" s="1"/>
      <c r="G54" s="4"/>
      <c r="H54" s="4"/>
      <c r="L54" s="1"/>
      <c r="N54" s="4"/>
      <c r="T54" s="4"/>
      <c r="U54" s="4"/>
      <c r="Z54" s="4"/>
    </row>
    <row r="55" spans="1:26" x14ac:dyDescent="0.2">
      <c r="A55" s="4"/>
      <c r="B55" s="4"/>
      <c r="F55" s="1"/>
      <c r="G55" s="4"/>
      <c r="H55" s="4"/>
      <c r="L55" s="1"/>
      <c r="N55" s="4"/>
      <c r="T55" s="4"/>
      <c r="U55" s="4"/>
      <c r="Z55" s="4"/>
    </row>
    <row r="56" spans="1:26" x14ac:dyDescent="0.2">
      <c r="A56" s="4"/>
      <c r="B56" s="4"/>
      <c r="F56" s="1"/>
      <c r="G56" s="4"/>
      <c r="H56" s="4"/>
      <c r="L56" s="1"/>
      <c r="N56" s="4"/>
      <c r="T56" s="4"/>
      <c r="U56" s="4"/>
      <c r="Z56" s="4"/>
    </row>
    <row r="57" spans="1:26" x14ac:dyDescent="0.2">
      <c r="A57" s="4"/>
      <c r="B57" s="4"/>
      <c r="F57" s="1"/>
      <c r="G57" s="4"/>
      <c r="H57" s="4"/>
      <c r="L57" s="1"/>
      <c r="N57" s="4"/>
      <c r="T57" s="4"/>
      <c r="U57" s="4"/>
      <c r="Z57" s="4"/>
    </row>
    <row r="58" spans="1:26" x14ac:dyDescent="0.2">
      <c r="A58" s="4"/>
      <c r="B58" s="4"/>
      <c r="F58" s="1"/>
      <c r="G58" s="4"/>
      <c r="H58" s="4"/>
      <c r="L58" s="1"/>
      <c r="N58" s="4"/>
      <c r="T58" s="4"/>
      <c r="U58" s="4"/>
      <c r="Z58" s="4"/>
    </row>
    <row r="59" spans="1:26" x14ac:dyDescent="0.2">
      <c r="A59" s="4"/>
      <c r="B59" s="4"/>
      <c r="F59" s="1"/>
      <c r="G59" s="4"/>
      <c r="H59" s="4"/>
      <c r="L59" s="1"/>
      <c r="N59" s="4"/>
      <c r="T59" s="4"/>
      <c r="U59" s="4"/>
      <c r="Z59" s="4"/>
    </row>
    <row r="60" spans="1:26" x14ac:dyDescent="0.2">
      <c r="A60" s="4"/>
      <c r="B60" s="4"/>
      <c r="F60" s="1"/>
      <c r="G60" s="4"/>
      <c r="H60" s="4"/>
      <c r="L60" s="1"/>
      <c r="N60" s="4"/>
      <c r="T60" s="4"/>
      <c r="U60" s="4"/>
      <c r="Z60" s="4"/>
    </row>
    <row r="61" spans="1:26" x14ac:dyDescent="0.2">
      <c r="A61" s="4"/>
      <c r="B61" s="4"/>
      <c r="F61" s="1"/>
      <c r="G61" s="4"/>
      <c r="H61" s="4"/>
      <c r="L61" s="1"/>
      <c r="N61" s="4"/>
      <c r="T61" s="4"/>
      <c r="U61" s="4"/>
      <c r="Z61" s="4"/>
    </row>
    <row r="62" spans="1:26" x14ac:dyDescent="0.2">
      <c r="A62" s="4"/>
      <c r="B62" s="4"/>
      <c r="F62" s="1"/>
      <c r="G62" s="4"/>
      <c r="H62" s="4"/>
      <c r="L62" s="1"/>
      <c r="N62" s="4"/>
      <c r="T62" s="4"/>
      <c r="U62" s="4"/>
      <c r="Z62" s="4"/>
    </row>
    <row r="63" spans="1:26" x14ac:dyDescent="0.2">
      <c r="A63" s="4"/>
      <c r="B63" s="4"/>
      <c r="F63" s="1"/>
      <c r="G63" s="4"/>
      <c r="H63" s="4"/>
      <c r="L63" s="1"/>
      <c r="N63" s="4"/>
      <c r="T63" s="4"/>
      <c r="U63" s="4"/>
      <c r="Z63" s="4"/>
    </row>
    <row r="64" spans="1:26" x14ac:dyDescent="0.2">
      <c r="A64" s="4"/>
      <c r="B64" s="4"/>
      <c r="F64" s="1"/>
      <c r="G64" s="4"/>
      <c r="H64" s="4"/>
      <c r="L64" s="1"/>
      <c r="N64" s="4"/>
      <c r="T64" s="4"/>
      <c r="U64" s="4"/>
      <c r="Z64" s="4"/>
    </row>
    <row r="65" spans="3:12" s="4" customFormat="1" x14ac:dyDescent="0.2">
      <c r="C65" s="1"/>
      <c r="F65" s="1"/>
      <c r="I65" s="1"/>
      <c r="L65" s="1"/>
    </row>
    <row r="66" spans="3:12" s="4" customFormat="1" x14ac:dyDescent="0.2">
      <c r="C66" s="1"/>
      <c r="F66" s="1"/>
      <c r="I66" s="1"/>
      <c r="L66" s="1"/>
    </row>
    <row r="67" spans="3:12" s="4" customFormat="1" x14ac:dyDescent="0.2">
      <c r="C67" s="1"/>
      <c r="F67" s="1"/>
      <c r="I67" s="1"/>
      <c r="L67" s="1"/>
    </row>
    <row r="68" spans="3:12" s="4" customFormat="1" x14ac:dyDescent="0.2">
      <c r="C68" s="1"/>
      <c r="F68" s="1"/>
      <c r="I68" s="1"/>
      <c r="L68" s="1"/>
    </row>
    <row r="69" spans="3:12" s="4" customFormat="1" x14ac:dyDescent="0.2">
      <c r="C69" s="1"/>
      <c r="F69" s="1"/>
      <c r="I69" s="1"/>
      <c r="L69" s="1"/>
    </row>
    <row r="70" spans="3:12" s="4" customFormat="1" x14ac:dyDescent="0.2">
      <c r="C70" s="1"/>
      <c r="F70" s="1"/>
      <c r="I70" s="1"/>
      <c r="L70" s="1"/>
    </row>
    <row r="71" spans="3:12" s="4" customFormat="1" x14ac:dyDescent="0.2">
      <c r="C71" s="1"/>
      <c r="F71" s="1"/>
      <c r="I71" s="1"/>
      <c r="L71" s="1"/>
    </row>
    <row r="72" spans="3:12" s="4" customFormat="1" x14ac:dyDescent="0.2">
      <c r="C72" s="1"/>
      <c r="F72" s="1"/>
      <c r="I72" s="1"/>
      <c r="L72" s="1"/>
    </row>
  </sheetData>
  <sheetProtection algorithmName="SHA-512" hashValue="nInqz3lIdHl7Zh+LoAgDRa1M7DVSkXm+8/Wk52tve0zjMubzQ+hGRsMp8NCiTTfwYP4Y8sejr2eoAmz1Ts22Fg==" saltValue="dwkU8jAviYaRvBmy048yyA==" spinCount="100000" sheet="1" objects="1" scenarios="1" formatCells="0" formatColumns="0" formatRows="0" insertColumns="0" insertRows="0" insertHyperlinks="0" deleteColumns="0" deleteRows="0" sort="0" autoFilter="0" pivotTables="0"/>
  <mergeCells count="126">
    <mergeCell ref="G4:X4"/>
    <mergeCell ref="H5:J5"/>
    <mergeCell ref="N5:P5"/>
    <mergeCell ref="T5:V5"/>
    <mergeCell ref="B5:D5"/>
    <mergeCell ref="Z5:AB5"/>
    <mergeCell ref="H3:J3"/>
    <mergeCell ref="Y4:AD4"/>
    <mergeCell ref="Y9:AB9"/>
    <mergeCell ref="Z6:AB6"/>
    <mergeCell ref="Z8:AB8"/>
    <mergeCell ref="B7:D7"/>
    <mergeCell ref="H7:J7"/>
    <mergeCell ref="N7:P7"/>
    <mergeCell ref="T7:V7"/>
    <mergeCell ref="Z7:AB7"/>
    <mergeCell ref="H11:J11"/>
    <mergeCell ref="N11:P11"/>
    <mergeCell ref="T11:V11"/>
    <mergeCell ref="H6:J6"/>
    <mergeCell ref="N6:P6"/>
    <mergeCell ref="T6:V6"/>
    <mergeCell ref="H8:J8"/>
    <mergeCell ref="N8:P8"/>
    <mergeCell ref="T8:V8"/>
    <mergeCell ref="T17:T20"/>
    <mergeCell ref="Z19:AB19"/>
    <mergeCell ref="Z20:AB20"/>
    <mergeCell ref="H12:J12"/>
    <mergeCell ref="N12:P12"/>
    <mergeCell ref="T12:V12"/>
    <mergeCell ref="T13:T16"/>
    <mergeCell ref="T25:V25"/>
    <mergeCell ref="Z13:AB13"/>
    <mergeCell ref="Z14:AB14"/>
    <mergeCell ref="Z15:AB15"/>
    <mergeCell ref="Z16:AB16"/>
    <mergeCell ref="Z17:AB17"/>
    <mergeCell ref="Z18:AB18"/>
    <mergeCell ref="H13:H25"/>
    <mergeCell ref="N13:N15"/>
    <mergeCell ref="N16:N19"/>
    <mergeCell ref="N20:N25"/>
    <mergeCell ref="H26:J26"/>
    <mergeCell ref="S26:V26"/>
    <mergeCell ref="B26:D26"/>
    <mergeCell ref="Z26:AB26"/>
    <mergeCell ref="T21:V21"/>
    <mergeCell ref="T22:V22"/>
    <mergeCell ref="T23:V23"/>
    <mergeCell ref="T24:V24"/>
    <mergeCell ref="B25:D25"/>
    <mergeCell ref="B21:D21"/>
    <mergeCell ref="B22:D22"/>
    <mergeCell ref="T32:V32"/>
    <mergeCell ref="B31:D31"/>
    <mergeCell ref="B32:D32"/>
    <mergeCell ref="Y27:AB27"/>
    <mergeCell ref="H30:J30"/>
    <mergeCell ref="N30:P30"/>
    <mergeCell ref="T30:V30"/>
    <mergeCell ref="B30:D30"/>
    <mergeCell ref="Z30:AB30"/>
    <mergeCell ref="Z11:AB11"/>
    <mergeCell ref="B12:D12"/>
    <mergeCell ref="Z12:AB12"/>
    <mergeCell ref="B16:D16"/>
    <mergeCell ref="H39:J39"/>
    <mergeCell ref="T40:V40"/>
    <mergeCell ref="Y41:AB41"/>
    <mergeCell ref="H37:J37"/>
    <mergeCell ref="N37:P37"/>
    <mergeCell ref="T37:V37"/>
    <mergeCell ref="H38:J38"/>
    <mergeCell ref="T38:V38"/>
    <mergeCell ref="B37:D37"/>
    <mergeCell ref="Z37:AB37"/>
    <mergeCell ref="B38:D38"/>
    <mergeCell ref="T33:V33"/>
    <mergeCell ref="Y34:AB34"/>
    <mergeCell ref="H33:J33"/>
    <mergeCell ref="B33:D33"/>
    <mergeCell ref="Z32:AB32"/>
    <mergeCell ref="H31:J31"/>
    <mergeCell ref="T31:V31"/>
    <mergeCell ref="B24:D24"/>
    <mergeCell ref="H32:K32"/>
    <mergeCell ref="B39:D39"/>
    <mergeCell ref="A3:F3"/>
    <mergeCell ref="A10:F10"/>
    <mergeCell ref="A29:F29"/>
    <mergeCell ref="A36:F36"/>
    <mergeCell ref="A4:F4"/>
    <mergeCell ref="B13:D13"/>
    <mergeCell ref="B14:D14"/>
    <mergeCell ref="B15:D15"/>
    <mergeCell ref="B6:D6"/>
    <mergeCell ref="B8:D8"/>
    <mergeCell ref="B17:D17"/>
    <mergeCell ref="B18:D18"/>
    <mergeCell ref="B19:D19"/>
    <mergeCell ref="B11:D11"/>
    <mergeCell ref="A41:D41"/>
    <mergeCell ref="AC1:AD1"/>
    <mergeCell ref="K2:AA2"/>
    <mergeCell ref="D2:I2"/>
    <mergeCell ref="A2:C2"/>
    <mergeCell ref="W1:AA1"/>
    <mergeCell ref="U1:V1"/>
    <mergeCell ref="R1:T1"/>
    <mergeCell ref="K1:P1"/>
    <mergeCell ref="H1:I1"/>
    <mergeCell ref="D1:G1"/>
    <mergeCell ref="A1:C1"/>
    <mergeCell ref="Z38:AB38"/>
    <mergeCell ref="Z39:AB39"/>
    <mergeCell ref="B40:D40"/>
    <mergeCell ref="H40:J40"/>
    <mergeCell ref="Z31:AB31"/>
    <mergeCell ref="Z21:AB21"/>
    <mergeCell ref="Z22:AB22"/>
    <mergeCell ref="Z23:AB23"/>
    <mergeCell ref="Z24:AB24"/>
    <mergeCell ref="Z25:AB25"/>
    <mergeCell ref="B23:D23"/>
    <mergeCell ref="B20:D20"/>
  </mergeCells>
  <phoneticPr fontId="2"/>
  <conditionalFormatting sqref="F6:F7 L6:L7 F12:F25 AD12:AD25 X13:X23 L13:L25 R13:R25 F31 L31 F38:F39">
    <cfRule type="cellIs" dxfId="67" priority="3" operator="greaterThan">
      <formula>E6</formula>
    </cfRule>
    <cfRule type="cellIs" dxfId="66" priority="4" operator="lessThan">
      <formula>E6</formula>
    </cfRule>
  </conditionalFormatting>
  <conditionalFormatting sqref="L38:L39">
    <cfRule type="cellIs" dxfId="65" priority="1" operator="greaterThan">
      <formula>K38</formula>
    </cfRule>
    <cfRule type="cellIs" dxfId="64" priority="2" operator="lessThan">
      <formula>K38</formula>
    </cfRule>
  </conditionalFormatting>
  <conditionalFormatting sqref="X25">
    <cfRule type="cellIs" dxfId="63" priority="19" operator="greaterThan">
      <formula>W25</formula>
    </cfRule>
    <cfRule type="cellIs" dxfId="62" priority="20" operator="lessThan">
      <formula>W25</formula>
    </cfRule>
  </conditionalFormatting>
  <pageMargins left="0.78740157480314965" right="0.19685039370078741" top="0.39370078740157483" bottom="0" header="0.19685039370078741" footer="0.23622047244094491"/>
  <pageSetup paperSize="9" scale="63" orientation="landscape" r:id="rId1"/>
  <headerFooter alignWithMargins="0"/>
  <rowBreaks count="1" manualBreakCount="1">
    <brk id="11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63"/>
  <sheetViews>
    <sheetView showZeros="0" view="pageBreakPreview" zoomScale="70" zoomScaleNormal="75" zoomScaleSheetLayoutView="70" workbookViewId="0">
      <pane ySplit="4" topLeftCell="A5" activePane="bottomLeft" state="frozen"/>
      <selection activeCell="AB33" sqref="AB33"/>
      <selection pane="bottomLeft" activeCell="D2" sqref="D2:I2"/>
    </sheetView>
  </sheetViews>
  <sheetFormatPr defaultColWidth="9" defaultRowHeight="13" x14ac:dyDescent="0.2"/>
  <cols>
    <col min="1" max="1" width="3.26953125" style="1" customWidth="1"/>
    <col min="2" max="2" width="3.08984375" style="1" customWidth="1"/>
    <col min="3" max="3" width="3.7265625" style="1" customWidth="1"/>
    <col min="4" max="4" width="11.08984375" style="4" customWidth="1"/>
    <col min="5" max="5" width="9.26953125" style="4" customWidth="1"/>
    <col min="6" max="6" width="9.7265625" style="4" customWidth="1"/>
    <col min="7" max="7" width="3.26953125" style="1" customWidth="1"/>
    <col min="8" max="8" width="3.08984375" style="1" customWidth="1"/>
    <col min="9" max="9" width="3.7265625" style="1" customWidth="1"/>
    <col min="10" max="10" width="11.08984375" style="4" customWidth="1"/>
    <col min="11" max="11" width="9.26953125" style="4" customWidth="1"/>
    <col min="12" max="12" width="9.7265625" style="4" customWidth="1"/>
    <col min="13" max="13" width="3.26953125" style="4" customWidth="1"/>
    <col min="14" max="14" width="3.08984375" style="1" customWidth="1"/>
    <col min="15" max="15" width="3.7265625" style="4" customWidth="1"/>
    <col min="16" max="16" width="11.08984375" style="4" customWidth="1"/>
    <col min="17" max="17" width="9.26953125" style="4" customWidth="1"/>
    <col min="18" max="18" width="9.7265625" style="4" customWidth="1"/>
    <col min="19" max="19" width="3.26953125" style="4" customWidth="1"/>
    <col min="20" max="20" width="3.08984375" style="1" customWidth="1"/>
    <col min="21" max="21" width="3.90625" style="1" customWidth="1"/>
    <col min="22" max="22" width="11.08984375" style="4" customWidth="1"/>
    <col min="23" max="23" width="9.26953125" style="4" customWidth="1"/>
    <col min="24" max="24" width="9.7265625" style="4" customWidth="1"/>
    <col min="25" max="25" width="3.26953125" style="4" customWidth="1"/>
    <col min="26" max="26" width="3.08984375" style="1" customWidth="1"/>
    <col min="27" max="27" width="3.7265625" style="4" customWidth="1"/>
    <col min="28" max="28" width="11.08984375" style="4" customWidth="1"/>
    <col min="29" max="29" width="9.26953125" style="4" customWidth="1"/>
    <col min="30" max="30" width="9.7265625" style="4" customWidth="1"/>
    <col min="31" max="16384" width="9" style="4"/>
  </cols>
  <sheetData>
    <row r="1" spans="1:33" s="84" customFormat="1" ht="38.25" customHeight="1" x14ac:dyDescent="0.2">
      <c r="A1" s="223" t="s">
        <v>101</v>
      </c>
      <c r="B1" s="223"/>
      <c r="C1" s="223"/>
      <c r="D1" s="223"/>
      <c r="E1" s="223"/>
      <c r="F1" s="223"/>
      <c r="G1" s="226"/>
      <c r="H1" s="227" t="s">
        <v>0</v>
      </c>
      <c r="I1" s="221"/>
      <c r="J1" s="97" t="s">
        <v>102</v>
      </c>
      <c r="K1" s="228"/>
      <c r="L1" s="228"/>
      <c r="M1" s="228"/>
      <c r="N1" s="228"/>
      <c r="O1" s="228"/>
      <c r="P1" s="228"/>
      <c r="Q1" s="98" t="s">
        <v>103</v>
      </c>
      <c r="R1" s="223"/>
      <c r="S1" s="223"/>
      <c r="T1" s="223"/>
      <c r="U1" s="223" t="s">
        <v>104</v>
      </c>
      <c r="V1" s="223"/>
      <c r="W1" s="221"/>
      <c r="X1" s="221"/>
      <c r="Y1" s="221"/>
      <c r="Z1" s="221"/>
      <c r="AA1" s="221"/>
      <c r="AB1" s="89"/>
      <c r="AC1" s="222" t="s">
        <v>109</v>
      </c>
      <c r="AD1" s="222"/>
      <c r="AG1" s="85"/>
    </row>
    <row r="2" spans="1:33" s="84" customFormat="1" ht="38.25" customHeight="1" x14ac:dyDescent="0.2">
      <c r="A2" s="223" t="s">
        <v>105</v>
      </c>
      <c r="B2" s="223"/>
      <c r="C2" s="223"/>
      <c r="D2" s="221"/>
      <c r="E2" s="221"/>
      <c r="F2" s="221"/>
      <c r="G2" s="221"/>
      <c r="H2" s="221"/>
      <c r="I2" s="221"/>
      <c r="J2" s="97" t="s">
        <v>106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89"/>
      <c r="AC2" s="89"/>
      <c r="AD2" s="89"/>
      <c r="AG2" s="85"/>
    </row>
    <row r="3" spans="1:33" ht="24.75" customHeight="1" thickBot="1" x14ac:dyDescent="0.35">
      <c r="A3" s="224" t="s">
        <v>107</v>
      </c>
      <c r="B3" s="224"/>
      <c r="C3" s="224"/>
      <c r="D3" s="224"/>
      <c r="E3" s="224"/>
      <c r="F3" s="224"/>
      <c r="G3" s="3"/>
      <c r="H3" s="225"/>
      <c r="I3" s="225"/>
      <c r="J3" s="225"/>
      <c r="K3" s="2"/>
      <c r="L3" s="2"/>
      <c r="M3" s="2"/>
      <c r="N3" s="3"/>
      <c r="O3" s="2"/>
      <c r="P3" s="2"/>
      <c r="Q3" s="2"/>
      <c r="R3" s="2"/>
      <c r="S3" s="2"/>
      <c r="T3" s="3"/>
      <c r="U3" s="3"/>
      <c r="V3" s="2"/>
      <c r="W3" s="2"/>
      <c r="X3" s="2"/>
      <c r="Y3" s="2"/>
      <c r="Z3" s="3"/>
      <c r="AA3" s="2"/>
      <c r="AB3" s="2"/>
      <c r="AC3" s="2"/>
      <c r="AD3" s="2">
        <f>SUM(AD9,AD22,AD32)</f>
        <v>0</v>
      </c>
    </row>
    <row r="4" spans="1:33" ht="21.75" customHeight="1" thickBot="1" x14ac:dyDescent="0.25">
      <c r="A4" s="229" t="s">
        <v>96</v>
      </c>
      <c r="B4" s="230"/>
      <c r="C4" s="230"/>
      <c r="D4" s="230"/>
      <c r="E4" s="230"/>
      <c r="F4" s="231"/>
      <c r="G4" s="229"/>
      <c r="H4" s="230"/>
      <c r="I4" s="230"/>
      <c r="J4" s="230"/>
      <c r="K4" s="230"/>
      <c r="L4" s="231"/>
      <c r="M4" s="229"/>
      <c r="N4" s="230"/>
      <c r="O4" s="230"/>
      <c r="P4" s="230"/>
      <c r="Q4" s="230"/>
      <c r="R4" s="231"/>
      <c r="S4" s="230" t="s">
        <v>110</v>
      </c>
      <c r="T4" s="230"/>
      <c r="U4" s="230"/>
      <c r="V4" s="230"/>
      <c r="W4" s="230"/>
      <c r="X4" s="231"/>
      <c r="Y4" s="229" t="s">
        <v>97</v>
      </c>
      <c r="Z4" s="230"/>
      <c r="AA4" s="230"/>
      <c r="AB4" s="230"/>
      <c r="AC4" s="230"/>
      <c r="AD4" s="231"/>
    </row>
    <row r="5" spans="1:33" ht="20.149999999999999" customHeight="1" x14ac:dyDescent="0.2">
      <c r="A5" s="6"/>
      <c r="B5" s="232" t="s">
        <v>4</v>
      </c>
      <c r="C5" s="233"/>
      <c r="D5" s="234"/>
      <c r="E5" s="10" t="s">
        <v>2</v>
      </c>
      <c r="F5" s="8" t="s">
        <v>3</v>
      </c>
      <c r="G5" s="6"/>
      <c r="H5" s="232" t="s">
        <v>4</v>
      </c>
      <c r="I5" s="233"/>
      <c r="J5" s="234"/>
      <c r="K5" s="10" t="s">
        <v>2</v>
      </c>
      <c r="L5" s="8" t="s">
        <v>3</v>
      </c>
      <c r="M5" s="6"/>
      <c r="N5" s="235" t="s">
        <v>4</v>
      </c>
      <c r="O5" s="236"/>
      <c r="P5" s="237"/>
      <c r="Q5" s="7" t="s">
        <v>2</v>
      </c>
      <c r="R5" s="8" t="s">
        <v>3</v>
      </c>
      <c r="S5" s="6"/>
      <c r="T5" s="238" t="s">
        <v>8</v>
      </c>
      <c r="U5" s="239"/>
      <c r="V5" s="240"/>
      <c r="W5" s="9" t="s">
        <v>6</v>
      </c>
      <c r="X5" s="35" t="s">
        <v>7</v>
      </c>
      <c r="Y5" s="6"/>
      <c r="Z5" s="235" t="s">
        <v>4</v>
      </c>
      <c r="AA5" s="236"/>
      <c r="AB5" s="237"/>
      <c r="AC5" s="7" t="s">
        <v>2</v>
      </c>
      <c r="AD5" s="33" t="s">
        <v>3</v>
      </c>
    </row>
    <row r="6" spans="1:33" ht="20.149999999999999" customHeight="1" x14ac:dyDescent="0.2">
      <c r="A6" s="48"/>
      <c r="B6" s="217" t="s">
        <v>108</v>
      </c>
      <c r="C6" s="217"/>
      <c r="D6" s="217"/>
      <c r="E6" s="15">
        <v>1100</v>
      </c>
      <c r="F6" s="16"/>
      <c r="G6" s="48"/>
      <c r="H6" s="217"/>
      <c r="I6" s="217"/>
      <c r="J6" s="217"/>
      <c r="K6" s="15"/>
      <c r="L6" s="16"/>
      <c r="M6" s="12"/>
      <c r="N6" s="214"/>
      <c r="O6" s="215"/>
      <c r="P6" s="216"/>
      <c r="Q6" s="37"/>
      <c r="R6" s="37"/>
      <c r="S6" s="14"/>
      <c r="T6" s="218" t="s">
        <v>111</v>
      </c>
      <c r="U6" s="219"/>
      <c r="V6" s="220"/>
      <c r="W6" s="110">
        <v>2640</v>
      </c>
      <c r="X6" s="16"/>
      <c r="Y6" s="12"/>
      <c r="Z6" s="214" t="s">
        <v>112</v>
      </c>
      <c r="AA6" s="215"/>
      <c r="AB6" s="216"/>
      <c r="AC6" s="110">
        <v>3270</v>
      </c>
      <c r="AD6" s="40"/>
    </row>
    <row r="7" spans="1:33" ht="20.149999999999999" customHeight="1" x14ac:dyDescent="0.2">
      <c r="A7" s="48"/>
      <c r="B7" s="217"/>
      <c r="C7" s="217"/>
      <c r="D7" s="217"/>
      <c r="E7" s="15"/>
      <c r="F7" s="16"/>
      <c r="G7" s="48"/>
      <c r="H7" s="217"/>
      <c r="I7" s="217"/>
      <c r="J7" s="217"/>
      <c r="K7" s="15"/>
      <c r="L7" s="16"/>
      <c r="M7" s="12"/>
      <c r="N7" s="214"/>
      <c r="O7" s="215"/>
      <c r="P7" s="216"/>
      <c r="Q7" s="37"/>
      <c r="R7" s="37"/>
      <c r="S7" s="14"/>
      <c r="T7" s="218"/>
      <c r="U7" s="219"/>
      <c r="V7" s="220"/>
      <c r="W7" s="110"/>
      <c r="X7" s="111"/>
      <c r="Y7" s="12"/>
      <c r="Z7" s="214" t="s">
        <v>113</v>
      </c>
      <c r="AA7" s="215"/>
      <c r="AB7" s="216"/>
      <c r="AC7" s="110">
        <v>1440</v>
      </c>
      <c r="AD7" s="40"/>
    </row>
    <row r="8" spans="1:33" ht="20.149999999999999" customHeight="1" thickBot="1" x14ac:dyDescent="0.25">
      <c r="A8" s="23"/>
      <c r="B8" s="246" t="s">
        <v>10</v>
      </c>
      <c r="C8" s="247"/>
      <c r="D8" s="248"/>
      <c r="E8" s="22">
        <f>SUM(E6:E7)</f>
        <v>1100</v>
      </c>
      <c r="F8" s="19">
        <f>SUM(F6:F7)</f>
        <v>0</v>
      </c>
      <c r="G8" s="23"/>
      <c r="H8" s="246"/>
      <c r="I8" s="247"/>
      <c r="J8" s="248"/>
      <c r="K8" s="22"/>
      <c r="L8" s="19"/>
      <c r="M8" s="23"/>
      <c r="N8" s="252"/>
      <c r="O8" s="253"/>
      <c r="P8" s="254"/>
      <c r="Q8" s="24"/>
      <c r="R8" s="25"/>
      <c r="S8" s="23"/>
      <c r="T8" s="246" t="s">
        <v>10</v>
      </c>
      <c r="U8" s="247"/>
      <c r="V8" s="248"/>
      <c r="W8" s="22">
        <f>SUM(W6:W7)</f>
        <v>2640</v>
      </c>
      <c r="X8" s="19">
        <f>SUM(X6:X7)</f>
        <v>0</v>
      </c>
      <c r="Y8" s="23"/>
      <c r="Z8" s="246" t="s">
        <v>10</v>
      </c>
      <c r="AA8" s="247"/>
      <c r="AB8" s="248"/>
      <c r="AC8" s="22">
        <f>SUM(AC6:AC7)</f>
        <v>4710</v>
      </c>
      <c r="AD8" s="19">
        <f>SUM(AD6:AD7)</f>
        <v>0</v>
      </c>
    </row>
    <row r="9" spans="1:33" ht="20.149999999999999" customHeight="1" thickBo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6"/>
      <c r="O9" s="27"/>
      <c r="P9" s="27"/>
      <c r="Q9" s="28"/>
      <c r="R9" s="28"/>
      <c r="S9" s="103"/>
      <c r="T9" s="103"/>
      <c r="U9" s="103"/>
      <c r="V9" s="103"/>
      <c r="W9" s="103"/>
      <c r="X9" s="104"/>
      <c r="Y9" s="249" t="s">
        <v>11</v>
      </c>
      <c r="Z9" s="250"/>
      <c r="AA9" s="250"/>
      <c r="AB9" s="250"/>
      <c r="AC9" s="57">
        <f>SUM(E8,AC8,K8,Q8,W8)</f>
        <v>8450</v>
      </c>
      <c r="AD9" s="21">
        <f>SUM(F8,AD8,L8,R8,X8)</f>
        <v>0</v>
      </c>
    </row>
    <row r="10" spans="1:33" ht="21.75" customHeight="1" thickBot="1" x14ac:dyDescent="0.25">
      <c r="A10" s="251" t="s">
        <v>114</v>
      </c>
      <c r="B10" s="251"/>
      <c r="C10" s="251"/>
      <c r="D10" s="251"/>
      <c r="E10" s="251"/>
      <c r="F10" s="251"/>
      <c r="G10" s="29"/>
      <c r="H10" s="29"/>
      <c r="I10" s="29"/>
      <c r="J10" s="28"/>
      <c r="K10" s="28"/>
      <c r="L10" s="28"/>
      <c r="M10" s="28"/>
      <c r="N10" s="29"/>
      <c r="O10" s="29"/>
      <c r="P10" s="29"/>
      <c r="Q10" s="29"/>
      <c r="R10" s="29"/>
      <c r="S10" s="27"/>
      <c r="T10" s="26"/>
      <c r="U10" s="26"/>
      <c r="V10" s="27"/>
      <c r="W10" s="27"/>
      <c r="X10" s="105"/>
      <c r="Y10" s="28"/>
      <c r="Z10" s="29"/>
      <c r="AA10" s="29"/>
      <c r="AB10" s="29"/>
      <c r="AC10" s="29"/>
      <c r="AD10" s="29"/>
    </row>
    <row r="11" spans="1:33" ht="20.149999999999999" customHeight="1" x14ac:dyDescent="0.2">
      <c r="A11" s="31"/>
      <c r="B11" s="232" t="s">
        <v>12</v>
      </c>
      <c r="C11" s="233"/>
      <c r="D11" s="234"/>
      <c r="E11" s="32" t="s">
        <v>2</v>
      </c>
      <c r="F11" s="33" t="s">
        <v>3</v>
      </c>
      <c r="G11" s="31"/>
      <c r="H11" s="232" t="s">
        <v>12</v>
      </c>
      <c r="I11" s="233"/>
      <c r="J11" s="234"/>
      <c r="K11" s="32" t="s">
        <v>2</v>
      </c>
      <c r="L11" s="33" t="s">
        <v>3</v>
      </c>
      <c r="M11" s="31"/>
      <c r="N11" s="232" t="s">
        <v>12</v>
      </c>
      <c r="O11" s="233"/>
      <c r="P11" s="234"/>
      <c r="Q11" s="32" t="s">
        <v>2</v>
      </c>
      <c r="R11" s="33" t="s">
        <v>3</v>
      </c>
      <c r="S11" s="31"/>
      <c r="T11" s="232" t="s">
        <v>8</v>
      </c>
      <c r="U11" s="233"/>
      <c r="V11" s="234"/>
      <c r="W11" s="36" t="s">
        <v>6</v>
      </c>
      <c r="X11" s="35" t="s">
        <v>7</v>
      </c>
      <c r="Y11" s="31"/>
      <c r="Z11" s="232" t="s">
        <v>12</v>
      </c>
      <c r="AA11" s="233"/>
      <c r="AB11" s="234"/>
      <c r="AC11" s="32" t="s">
        <v>2</v>
      </c>
      <c r="AD11" s="33" t="s">
        <v>3</v>
      </c>
    </row>
    <row r="12" spans="1:33" ht="20.149999999999999" customHeight="1" x14ac:dyDescent="0.2">
      <c r="A12" s="48"/>
      <c r="B12" s="256" t="s">
        <v>115</v>
      </c>
      <c r="C12" s="256"/>
      <c r="D12" s="256"/>
      <c r="E12" s="82">
        <v>2650</v>
      </c>
      <c r="F12" s="16"/>
      <c r="G12" s="48"/>
      <c r="H12" s="256"/>
      <c r="I12" s="256"/>
      <c r="J12" s="256"/>
      <c r="K12" s="82"/>
      <c r="L12" s="16"/>
      <c r="M12" s="48"/>
      <c r="N12" s="256"/>
      <c r="O12" s="256"/>
      <c r="P12" s="256"/>
      <c r="Q12" s="82"/>
      <c r="R12" s="16"/>
      <c r="S12" s="48"/>
      <c r="T12" s="256" t="s">
        <v>120</v>
      </c>
      <c r="U12" s="256"/>
      <c r="V12" s="256"/>
      <c r="W12" s="82">
        <v>5730</v>
      </c>
      <c r="X12" s="16"/>
      <c r="Y12" s="48"/>
      <c r="Z12" s="256"/>
      <c r="AA12" s="256"/>
      <c r="AB12" s="256"/>
      <c r="AC12" s="82"/>
      <c r="AD12" s="40"/>
    </row>
    <row r="13" spans="1:33" ht="20.149999999999999" customHeight="1" x14ac:dyDescent="0.2">
      <c r="A13" s="48"/>
      <c r="B13" s="257" t="s">
        <v>116</v>
      </c>
      <c r="C13" s="258"/>
      <c r="D13" s="259"/>
      <c r="E13" s="45">
        <v>2160</v>
      </c>
      <c r="F13" s="16"/>
      <c r="G13" s="48"/>
      <c r="H13" s="257"/>
      <c r="I13" s="258"/>
      <c r="J13" s="259"/>
      <c r="K13" s="45"/>
      <c r="L13" s="16"/>
      <c r="M13" s="48"/>
      <c r="N13" s="257"/>
      <c r="O13" s="258"/>
      <c r="P13" s="259"/>
      <c r="Q13" s="45"/>
      <c r="R13" s="16"/>
      <c r="S13" s="48"/>
      <c r="T13" s="257" t="s">
        <v>121</v>
      </c>
      <c r="U13" s="258"/>
      <c r="V13" s="259"/>
      <c r="W13" s="45">
        <v>3500</v>
      </c>
      <c r="X13" s="16"/>
      <c r="Y13" s="48"/>
      <c r="Z13" s="257"/>
      <c r="AA13" s="258"/>
      <c r="AB13" s="259"/>
      <c r="AC13" s="45"/>
      <c r="AD13" s="40"/>
    </row>
    <row r="14" spans="1:33" ht="20.149999999999999" customHeight="1" x14ac:dyDescent="0.2">
      <c r="A14" s="48"/>
      <c r="B14" s="257" t="s">
        <v>117</v>
      </c>
      <c r="C14" s="258"/>
      <c r="D14" s="259"/>
      <c r="E14" s="45">
        <v>340</v>
      </c>
      <c r="F14" s="16"/>
      <c r="G14" s="48"/>
      <c r="H14" s="268"/>
      <c r="I14" s="269"/>
      <c r="J14" s="270"/>
      <c r="K14" s="45"/>
      <c r="L14" s="16"/>
      <c r="M14" s="48"/>
      <c r="N14" s="268"/>
      <c r="O14" s="269"/>
      <c r="P14" s="270"/>
      <c r="Q14" s="45"/>
      <c r="R14" s="16"/>
      <c r="S14" s="48"/>
      <c r="T14" s="257" t="s">
        <v>122</v>
      </c>
      <c r="U14" s="258"/>
      <c r="V14" s="259"/>
      <c r="W14" s="45">
        <v>2380</v>
      </c>
      <c r="X14" s="16"/>
      <c r="Y14" s="48"/>
      <c r="Z14" s="268"/>
      <c r="AA14" s="269"/>
      <c r="AB14" s="270"/>
      <c r="AC14" s="45"/>
      <c r="AD14" s="40"/>
    </row>
    <row r="15" spans="1:33" ht="20.149999999999999" customHeight="1" x14ac:dyDescent="0.2">
      <c r="A15" s="48"/>
      <c r="B15" s="257" t="s">
        <v>118</v>
      </c>
      <c r="C15" s="258"/>
      <c r="D15" s="259"/>
      <c r="E15" s="45">
        <v>660</v>
      </c>
      <c r="F15" s="16"/>
      <c r="G15" s="48"/>
      <c r="H15" s="268"/>
      <c r="I15" s="269"/>
      <c r="J15" s="270"/>
      <c r="K15" s="45"/>
      <c r="L15" s="16"/>
      <c r="M15" s="48"/>
      <c r="N15" s="268"/>
      <c r="O15" s="269"/>
      <c r="P15" s="270"/>
      <c r="Q15" s="45"/>
      <c r="R15" s="16"/>
      <c r="S15" s="48"/>
      <c r="T15" s="257" t="s">
        <v>123</v>
      </c>
      <c r="U15" s="258"/>
      <c r="V15" s="259"/>
      <c r="W15" s="45">
        <v>3250</v>
      </c>
      <c r="X15" s="16"/>
      <c r="Y15" s="48"/>
      <c r="Z15" s="268"/>
      <c r="AA15" s="269"/>
      <c r="AB15" s="270"/>
      <c r="AC15" s="45"/>
      <c r="AD15" s="40"/>
    </row>
    <row r="16" spans="1:33" ht="20.149999999999999" customHeight="1" x14ac:dyDescent="0.2">
      <c r="A16" s="48"/>
      <c r="B16" s="257" t="s">
        <v>119</v>
      </c>
      <c r="C16" s="258"/>
      <c r="D16" s="259"/>
      <c r="E16" s="45">
        <v>1160</v>
      </c>
      <c r="F16" s="16"/>
      <c r="G16" s="48"/>
      <c r="H16" s="268"/>
      <c r="I16" s="269"/>
      <c r="J16" s="270"/>
      <c r="K16" s="45"/>
      <c r="L16" s="16"/>
      <c r="M16" s="48"/>
      <c r="N16" s="268"/>
      <c r="O16" s="269"/>
      <c r="P16" s="270"/>
      <c r="Q16" s="45"/>
      <c r="R16" s="16"/>
      <c r="S16" s="48"/>
      <c r="T16" s="257" t="s">
        <v>124</v>
      </c>
      <c r="U16" s="258"/>
      <c r="V16" s="259"/>
      <c r="W16" s="45">
        <v>1350</v>
      </c>
      <c r="X16" s="16"/>
      <c r="Y16" s="48"/>
      <c r="Z16" s="268"/>
      <c r="AA16" s="269"/>
      <c r="AB16" s="270"/>
      <c r="AC16" s="45"/>
      <c r="AD16" s="40"/>
    </row>
    <row r="17" spans="1:30" ht="20.149999999999999" customHeight="1" x14ac:dyDescent="0.2">
      <c r="A17" s="47"/>
      <c r="B17" s="257"/>
      <c r="C17" s="258"/>
      <c r="D17" s="259"/>
      <c r="E17" s="45"/>
      <c r="F17" s="16"/>
      <c r="G17" s="47"/>
      <c r="H17" s="268"/>
      <c r="I17" s="269"/>
      <c r="J17" s="270"/>
      <c r="K17" s="45"/>
      <c r="L17" s="16"/>
      <c r="M17" s="48"/>
      <c r="N17" s="268"/>
      <c r="O17" s="269"/>
      <c r="P17" s="270"/>
      <c r="Q17" s="45"/>
      <c r="R17" s="16"/>
      <c r="S17" s="48"/>
      <c r="T17" s="257" t="s">
        <v>125</v>
      </c>
      <c r="U17" s="258"/>
      <c r="V17" s="259"/>
      <c r="W17" s="45">
        <v>680</v>
      </c>
      <c r="X17" s="16"/>
      <c r="Y17" s="48"/>
      <c r="Z17" s="268"/>
      <c r="AA17" s="269"/>
      <c r="AB17" s="270"/>
      <c r="AC17" s="45"/>
      <c r="AD17" s="40"/>
    </row>
    <row r="18" spans="1:30" ht="20.149999999999999" customHeight="1" x14ac:dyDescent="0.2">
      <c r="A18" s="47"/>
      <c r="B18" s="257"/>
      <c r="C18" s="258"/>
      <c r="D18" s="259"/>
      <c r="E18" s="45"/>
      <c r="F18" s="16"/>
      <c r="G18" s="47"/>
      <c r="H18" s="268"/>
      <c r="I18" s="269"/>
      <c r="J18" s="270"/>
      <c r="K18" s="45"/>
      <c r="L18" s="16"/>
      <c r="M18" s="48"/>
      <c r="N18" s="268"/>
      <c r="O18" s="269"/>
      <c r="P18" s="270"/>
      <c r="Q18" s="45"/>
      <c r="R18" s="16"/>
      <c r="S18" s="48"/>
      <c r="T18" s="257" t="s">
        <v>126</v>
      </c>
      <c r="U18" s="258"/>
      <c r="V18" s="259"/>
      <c r="W18" s="45">
        <v>2880</v>
      </c>
      <c r="X18" s="16"/>
      <c r="Y18" s="48"/>
      <c r="Z18" s="268"/>
      <c r="AA18" s="269"/>
      <c r="AB18" s="270"/>
      <c r="AC18" s="45"/>
      <c r="AD18" s="40"/>
    </row>
    <row r="19" spans="1:30" ht="20.149999999999999" customHeight="1" x14ac:dyDescent="0.2">
      <c r="A19" s="48"/>
      <c r="B19" s="257"/>
      <c r="C19" s="258"/>
      <c r="D19" s="259"/>
      <c r="E19" s="45"/>
      <c r="F19" s="16"/>
      <c r="G19" s="48"/>
      <c r="H19" s="268"/>
      <c r="I19" s="269"/>
      <c r="J19" s="270"/>
      <c r="K19" s="45"/>
      <c r="L19" s="16"/>
      <c r="M19" s="48"/>
      <c r="N19" s="268"/>
      <c r="O19" s="269"/>
      <c r="P19" s="270"/>
      <c r="Q19" s="45"/>
      <c r="R19" s="16"/>
      <c r="S19" s="48"/>
      <c r="T19" s="257" t="s">
        <v>127</v>
      </c>
      <c r="U19" s="258"/>
      <c r="V19" s="259"/>
      <c r="W19" s="45">
        <v>2820</v>
      </c>
      <c r="X19" s="16"/>
      <c r="Y19" s="48"/>
      <c r="Z19" s="268"/>
      <c r="AA19" s="269"/>
      <c r="AB19" s="270"/>
      <c r="AC19" s="45"/>
      <c r="AD19" s="40"/>
    </row>
    <row r="20" spans="1:30" ht="20.149999999999999" customHeight="1" x14ac:dyDescent="0.2">
      <c r="A20" s="48"/>
      <c r="B20" s="257"/>
      <c r="C20" s="258"/>
      <c r="D20" s="259"/>
      <c r="E20" s="45"/>
      <c r="F20" s="16"/>
      <c r="G20" s="48"/>
      <c r="H20" s="268"/>
      <c r="I20" s="269"/>
      <c r="J20" s="270"/>
      <c r="K20" s="45"/>
      <c r="L20" s="16"/>
      <c r="M20" s="48"/>
      <c r="N20" s="268"/>
      <c r="O20" s="269"/>
      <c r="P20" s="270"/>
      <c r="Q20" s="45"/>
      <c r="R20" s="16"/>
      <c r="S20" s="48"/>
      <c r="T20" s="257"/>
      <c r="U20" s="258"/>
      <c r="V20" s="259"/>
      <c r="W20" s="45"/>
      <c r="X20" s="16"/>
      <c r="Y20" s="48"/>
      <c r="Z20" s="268"/>
      <c r="AA20" s="269"/>
      <c r="AB20" s="270"/>
      <c r="AC20" s="45"/>
      <c r="AD20" s="40"/>
    </row>
    <row r="21" spans="1:30" ht="20.149999999999999" customHeight="1" thickBot="1" x14ac:dyDescent="0.25">
      <c r="A21" s="23"/>
      <c r="B21" s="246" t="s">
        <v>98</v>
      </c>
      <c r="C21" s="247"/>
      <c r="D21" s="248"/>
      <c r="E21" s="22">
        <f>SUM(E12:E20)</f>
        <v>6970</v>
      </c>
      <c r="F21" s="19">
        <f>SUM(F12:F20)</f>
        <v>0</v>
      </c>
      <c r="G21" s="23"/>
      <c r="H21" s="246"/>
      <c r="I21" s="247"/>
      <c r="J21" s="248"/>
      <c r="K21" s="22"/>
      <c r="L21" s="19"/>
      <c r="M21" s="23"/>
      <c r="N21" s="246"/>
      <c r="O21" s="247"/>
      <c r="P21" s="248"/>
      <c r="Q21" s="22"/>
      <c r="R21" s="19"/>
      <c r="S21" s="23"/>
      <c r="T21" s="246" t="s">
        <v>98</v>
      </c>
      <c r="U21" s="247"/>
      <c r="V21" s="248"/>
      <c r="W21" s="22">
        <f>SUM(W12:W20)</f>
        <v>22590</v>
      </c>
      <c r="X21" s="19">
        <f>SUM(X12:X20)</f>
        <v>0</v>
      </c>
      <c r="Y21" s="23"/>
      <c r="Z21" s="246"/>
      <c r="AA21" s="247"/>
      <c r="AB21" s="248"/>
      <c r="AC21" s="22"/>
      <c r="AD21" s="19"/>
    </row>
    <row r="22" spans="1:30" ht="20.149999999999999" customHeight="1" thickBo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6"/>
      <c r="O22" s="27"/>
      <c r="P22" s="27"/>
      <c r="Q22" s="28"/>
      <c r="R22" s="28"/>
      <c r="S22" s="106"/>
      <c r="T22" s="106"/>
      <c r="U22" s="106"/>
      <c r="V22" s="106"/>
      <c r="W22" s="106"/>
      <c r="X22" s="106"/>
      <c r="Y22" s="249" t="s">
        <v>11</v>
      </c>
      <c r="Z22" s="250"/>
      <c r="AA22" s="250"/>
      <c r="AB22" s="250"/>
      <c r="AC22" s="57">
        <f>SUM(E21,K21,Q21,W21,AC21)</f>
        <v>29560</v>
      </c>
      <c r="AD22" s="21">
        <f>SUM(F21,L21,R21,X21,AD21)</f>
        <v>0</v>
      </c>
    </row>
    <row r="23" spans="1:30" ht="21.75" hidden="1" customHeight="1" x14ac:dyDescent="0.2">
      <c r="A23" s="29"/>
      <c r="B23" s="29"/>
      <c r="C23" s="29"/>
      <c r="D23" s="28"/>
      <c r="E23" s="28"/>
      <c r="F23" s="28"/>
      <c r="G23" s="29"/>
      <c r="H23" s="29"/>
      <c r="I23" s="29"/>
      <c r="J23" s="28"/>
      <c r="K23" s="28"/>
      <c r="L23" s="28"/>
      <c r="M23" s="28"/>
      <c r="N23" s="29"/>
      <c r="O23" s="28"/>
      <c r="P23" s="28"/>
      <c r="Q23" s="28"/>
      <c r="R23" s="28"/>
      <c r="S23" s="28"/>
      <c r="T23" s="29"/>
      <c r="U23" s="29"/>
      <c r="V23" s="28"/>
      <c r="W23" s="28"/>
      <c r="X23" s="28"/>
      <c r="Y23" s="28"/>
      <c r="Z23" s="29"/>
      <c r="AA23" s="28"/>
      <c r="AB23" s="28"/>
      <c r="AC23" s="28"/>
      <c r="AD23" s="28"/>
    </row>
    <row r="24" spans="1:30" ht="21.75" hidden="1" customHeight="1" x14ac:dyDescent="0.2">
      <c r="A24" s="29"/>
      <c r="B24" s="29"/>
      <c r="C24" s="29"/>
      <c r="D24" s="28"/>
      <c r="E24" s="28"/>
      <c r="F24" s="28"/>
      <c r="G24" s="29"/>
      <c r="H24" s="29"/>
      <c r="I24" s="29"/>
      <c r="J24" s="28"/>
      <c r="K24" s="28"/>
      <c r="L24" s="28"/>
      <c r="M24" s="28"/>
      <c r="N24" s="29"/>
      <c r="O24" s="28"/>
      <c r="P24" s="28"/>
      <c r="Q24" s="28"/>
      <c r="R24" s="28"/>
      <c r="S24" s="28"/>
      <c r="T24" s="29"/>
      <c r="U24" s="29"/>
      <c r="V24" s="28"/>
      <c r="W24" s="28"/>
      <c r="X24" s="28"/>
      <c r="Y24" s="28"/>
      <c r="Z24" s="29"/>
      <c r="AA24" s="28"/>
      <c r="AB24" s="28"/>
      <c r="AC24" s="28"/>
      <c r="AD24" s="28"/>
    </row>
    <row r="25" spans="1:30" ht="21.75" customHeight="1" thickBot="1" x14ac:dyDescent="0.25">
      <c r="A25" s="251" t="s">
        <v>128</v>
      </c>
      <c r="B25" s="251"/>
      <c r="C25" s="251"/>
      <c r="D25" s="251"/>
      <c r="E25" s="251"/>
      <c r="F25" s="251"/>
      <c r="G25" s="29"/>
      <c r="H25" s="29"/>
      <c r="I25" s="29"/>
      <c r="J25" s="28"/>
      <c r="K25" s="28"/>
      <c r="L25" s="28"/>
      <c r="M25" s="28"/>
      <c r="N25" s="29"/>
      <c r="O25" s="29"/>
      <c r="P25" s="29"/>
      <c r="Q25" s="29"/>
      <c r="R25" s="29"/>
      <c r="S25" s="27"/>
      <c r="T25" s="26"/>
      <c r="U25" s="26"/>
      <c r="V25" s="27"/>
      <c r="W25" s="27"/>
      <c r="X25" s="28"/>
      <c r="Y25" s="28"/>
      <c r="Z25" s="29"/>
      <c r="AA25" s="29"/>
      <c r="AB25" s="29"/>
      <c r="AC25" s="29"/>
      <c r="AD25" s="29"/>
    </row>
    <row r="26" spans="1:30" ht="20.149999999999999" customHeight="1" x14ac:dyDescent="0.2">
      <c r="A26" s="31"/>
      <c r="B26" s="260" t="s">
        <v>12</v>
      </c>
      <c r="C26" s="260"/>
      <c r="D26" s="260"/>
      <c r="E26" s="34" t="s">
        <v>2</v>
      </c>
      <c r="F26" s="33" t="s">
        <v>3</v>
      </c>
      <c r="G26" s="31"/>
      <c r="H26" s="260" t="s">
        <v>12</v>
      </c>
      <c r="I26" s="260"/>
      <c r="J26" s="260"/>
      <c r="K26" s="34" t="s">
        <v>2</v>
      </c>
      <c r="L26" s="33" t="s">
        <v>3</v>
      </c>
      <c r="M26" s="31"/>
      <c r="N26" s="235" t="s">
        <v>8</v>
      </c>
      <c r="O26" s="236"/>
      <c r="P26" s="237"/>
      <c r="Q26" s="34" t="s">
        <v>6</v>
      </c>
      <c r="R26" s="35" t="s">
        <v>7</v>
      </c>
      <c r="S26" s="31"/>
      <c r="T26" s="261" t="s">
        <v>5</v>
      </c>
      <c r="U26" s="261"/>
      <c r="V26" s="261"/>
      <c r="W26" s="34" t="s">
        <v>6</v>
      </c>
      <c r="X26" s="35" t="s">
        <v>7</v>
      </c>
      <c r="Y26" s="31"/>
      <c r="Z26" s="235" t="s">
        <v>8</v>
      </c>
      <c r="AA26" s="236"/>
      <c r="AB26" s="237"/>
      <c r="AC26" s="34" t="s">
        <v>6</v>
      </c>
      <c r="AD26" s="35" t="s">
        <v>7</v>
      </c>
    </row>
    <row r="27" spans="1:30" ht="20.149999999999999" customHeight="1" x14ac:dyDescent="0.2">
      <c r="A27" s="12"/>
      <c r="B27" s="262"/>
      <c r="C27" s="263"/>
      <c r="D27" s="264"/>
      <c r="E27" s="62"/>
      <c r="F27" s="16"/>
      <c r="G27" s="12"/>
      <c r="H27" s="262"/>
      <c r="I27" s="263"/>
      <c r="J27" s="264"/>
      <c r="K27" s="62"/>
      <c r="L27" s="16"/>
      <c r="M27" s="14"/>
      <c r="N27" s="262"/>
      <c r="O27" s="263"/>
      <c r="P27" s="264"/>
      <c r="Q27" s="62"/>
      <c r="R27" s="16"/>
      <c r="S27" s="14"/>
      <c r="T27" s="218" t="s">
        <v>129</v>
      </c>
      <c r="U27" s="219"/>
      <c r="V27" s="220"/>
      <c r="W27" s="110">
        <v>670</v>
      </c>
      <c r="X27" s="16"/>
      <c r="Y27" s="14"/>
      <c r="Z27" s="257" t="s">
        <v>133</v>
      </c>
      <c r="AA27" s="258"/>
      <c r="AB27" s="259"/>
      <c r="AC27" s="116">
        <v>1040</v>
      </c>
      <c r="AD27" s="40"/>
    </row>
    <row r="28" spans="1:30" ht="20.149999999999999" customHeight="1" x14ac:dyDescent="0.2">
      <c r="A28" s="48"/>
      <c r="B28" s="265"/>
      <c r="C28" s="266"/>
      <c r="D28" s="267"/>
      <c r="E28" s="112"/>
      <c r="F28" s="16"/>
      <c r="G28" s="48"/>
      <c r="H28" s="265"/>
      <c r="I28" s="266"/>
      <c r="J28" s="267"/>
      <c r="K28" s="112"/>
      <c r="L28" s="16"/>
      <c r="M28" s="14"/>
      <c r="N28" s="265"/>
      <c r="O28" s="266"/>
      <c r="P28" s="267"/>
      <c r="Q28" s="112"/>
      <c r="R28" s="16"/>
      <c r="S28" s="14"/>
      <c r="T28" s="218" t="s">
        <v>130</v>
      </c>
      <c r="U28" s="219"/>
      <c r="V28" s="220"/>
      <c r="W28" s="110">
        <v>630</v>
      </c>
      <c r="X28" s="16"/>
      <c r="Y28" s="14"/>
      <c r="Z28" s="257" t="s">
        <v>134</v>
      </c>
      <c r="AA28" s="258"/>
      <c r="AB28" s="259"/>
      <c r="AC28" s="116">
        <v>1280</v>
      </c>
      <c r="AD28" s="40"/>
    </row>
    <row r="29" spans="1:30" ht="20.149999999999999" customHeight="1" x14ac:dyDescent="0.2">
      <c r="A29" s="12"/>
      <c r="B29" s="262"/>
      <c r="C29" s="263"/>
      <c r="D29" s="264"/>
      <c r="E29" s="62"/>
      <c r="F29" s="16"/>
      <c r="G29" s="12"/>
      <c r="H29" s="262"/>
      <c r="I29" s="263"/>
      <c r="J29" s="264"/>
      <c r="K29" s="62"/>
      <c r="L29" s="16"/>
      <c r="M29" s="14"/>
      <c r="N29" s="262"/>
      <c r="O29" s="263"/>
      <c r="P29" s="264"/>
      <c r="Q29" s="62"/>
      <c r="R29" s="16"/>
      <c r="S29" s="14"/>
      <c r="T29" s="218" t="s">
        <v>131</v>
      </c>
      <c r="U29" s="219"/>
      <c r="V29" s="220"/>
      <c r="W29" s="110">
        <v>650</v>
      </c>
      <c r="X29" s="16"/>
      <c r="Y29" s="14"/>
      <c r="Z29" s="257" t="s">
        <v>135</v>
      </c>
      <c r="AA29" s="258"/>
      <c r="AB29" s="259"/>
      <c r="AC29" s="116">
        <v>1000</v>
      </c>
      <c r="AD29" s="40"/>
    </row>
    <row r="30" spans="1:30" ht="20.149999999999999" customHeight="1" x14ac:dyDescent="0.2">
      <c r="A30" s="48"/>
      <c r="B30" s="265"/>
      <c r="C30" s="266"/>
      <c r="D30" s="267"/>
      <c r="E30" s="112"/>
      <c r="F30" s="16"/>
      <c r="G30" s="48"/>
      <c r="H30" s="265"/>
      <c r="I30" s="266"/>
      <c r="J30" s="267"/>
      <c r="K30" s="112"/>
      <c r="L30" s="16"/>
      <c r="M30" s="14"/>
      <c r="N30" s="265"/>
      <c r="O30" s="266"/>
      <c r="P30" s="267"/>
      <c r="Q30" s="112"/>
      <c r="R30" s="16"/>
      <c r="S30" s="14"/>
      <c r="T30" s="218" t="s">
        <v>132</v>
      </c>
      <c r="U30" s="219"/>
      <c r="V30" s="220"/>
      <c r="W30" s="110">
        <v>750</v>
      </c>
      <c r="X30" s="16"/>
      <c r="Y30" s="14"/>
      <c r="Z30" s="257"/>
      <c r="AA30" s="258"/>
      <c r="AB30" s="259"/>
      <c r="AC30" s="116"/>
      <c r="AD30" s="117"/>
    </row>
    <row r="31" spans="1:30" ht="20.149999999999999" customHeight="1" thickBot="1" x14ac:dyDescent="0.25">
      <c r="A31" s="23"/>
      <c r="B31" s="246"/>
      <c r="C31" s="247"/>
      <c r="D31" s="248"/>
      <c r="E31" s="113"/>
      <c r="F31" s="114"/>
      <c r="G31" s="23"/>
      <c r="H31" s="246"/>
      <c r="I31" s="247"/>
      <c r="J31" s="248"/>
      <c r="K31" s="113"/>
      <c r="L31" s="114"/>
      <c r="M31" s="59"/>
      <c r="N31" s="246"/>
      <c r="O31" s="247"/>
      <c r="P31" s="248"/>
      <c r="Q31" s="113"/>
      <c r="R31" s="114"/>
      <c r="S31" s="60"/>
      <c r="T31" s="246" t="s">
        <v>98</v>
      </c>
      <c r="U31" s="247"/>
      <c r="V31" s="248"/>
      <c r="W31" s="22">
        <f>SUM(W27:W30)</f>
        <v>2700</v>
      </c>
      <c r="X31" s="19">
        <f>SUM(X27:X30)</f>
        <v>0</v>
      </c>
      <c r="Y31" s="59"/>
      <c r="Z31" s="246" t="s">
        <v>98</v>
      </c>
      <c r="AA31" s="247"/>
      <c r="AB31" s="248"/>
      <c r="AC31" s="86">
        <f>SUM(AC27:AC30)</f>
        <v>3320</v>
      </c>
      <c r="AD31" s="19">
        <f>SUM(AD27:AD30)</f>
        <v>0</v>
      </c>
    </row>
    <row r="32" spans="1:30" ht="20.149999999999999" customHeight="1" thickBot="1" x14ac:dyDescent="0.25">
      <c r="A32" s="255" t="s">
        <v>426</v>
      </c>
      <c r="B32" s="255"/>
      <c r="C32" s="255"/>
      <c r="D32" s="255"/>
      <c r="E32" s="27"/>
      <c r="F32" s="27"/>
      <c r="G32" s="26"/>
      <c r="H32" s="26"/>
      <c r="I32" s="26"/>
      <c r="J32" s="27"/>
      <c r="K32" s="27"/>
      <c r="L32" s="27"/>
      <c r="M32" s="27"/>
      <c r="N32" s="26"/>
      <c r="O32" s="27"/>
      <c r="P32" s="27"/>
      <c r="Q32" s="27"/>
      <c r="R32" s="27"/>
      <c r="S32" s="103"/>
      <c r="T32" s="103"/>
      <c r="U32" s="103"/>
      <c r="V32" s="103"/>
      <c r="W32" s="103"/>
      <c r="X32" s="104"/>
      <c r="Y32" s="249" t="s">
        <v>11</v>
      </c>
      <c r="Z32" s="250"/>
      <c r="AA32" s="250"/>
      <c r="AB32" s="250"/>
      <c r="AC32" s="57">
        <f>SUM(E31,K31,Q31,W31,AC31)</f>
        <v>6020</v>
      </c>
      <c r="AD32" s="19">
        <f>SUM(F31,L31,R31,X31,AD31)</f>
        <v>0</v>
      </c>
    </row>
    <row r="33" spans="1:30" ht="20.25" customHeight="1" x14ac:dyDescent="0.2">
      <c r="A33" s="66"/>
      <c r="B33" s="66"/>
      <c r="C33" s="66"/>
      <c r="D33" s="67"/>
      <c r="E33" s="67"/>
      <c r="F33" s="67"/>
      <c r="G33" s="66"/>
      <c r="H33" s="66"/>
      <c r="I33" s="66"/>
      <c r="J33" s="67"/>
      <c r="K33" s="67"/>
      <c r="L33" s="67"/>
      <c r="M33" s="67"/>
      <c r="N33" s="66"/>
      <c r="O33" s="67"/>
      <c r="P33" s="67"/>
      <c r="Q33" s="67"/>
      <c r="R33" s="67"/>
      <c r="S33" s="101"/>
      <c r="T33" s="101"/>
      <c r="U33" s="101"/>
      <c r="V33" s="101"/>
      <c r="W33" s="102"/>
      <c r="X33" s="100"/>
      <c r="Y33" s="67"/>
      <c r="Z33" s="66"/>
      <c r="AA33" s="67"/>
      <c r="AB33" s="67"/>
      <c r="AC33" s="67"/>
      <c r="AD33" s="67"/>
    </row>
    <row r="34" spans="1:30" ht="20.25" customHeight="1" x14ac:dyDescent="0.2">
      <c r="A34" s="68"/>
      <c r="B34" s="65"/>
      <c r="C34" s="69"/>
      <c r="D34" s="68"/>
      <c r="E34" s="70"/>
      <c r="F34" s="70"/>
      <c r="G34" s="68"/>
      <c r="H34" s="65"/>
      <c r="I34" s="69"/>
      <c r="J34" s="106"/>
      <c r="K34" s="106"/>
      <c r="L34" s="106"/>
      <c r="M34" s="106"/>
      <c r="N34" s="106"/>
      <c r="O34" s="106"/>
      <c r="P34" s="68" t="s">
        <v>87</v>
      </c>
      <c r="Q34" s="70"/>
      <c r="R34" s="70"/>
      <c r="S34" s="71"/>
      <c r="T34" s="71"/>
      <c r="U34" s="65"/>
      <c r="V34" s="71"/>
      <c r="W34" s="107" t="s">
        <v>88</v>
      </c>
      <c r="X34" s="106"/>
      <c r="Y34" s="106"/>
      <c r="Z34" s="106"/>
      <c r="AA34" s="106"/>
      <c r="AB34" s="106"/>
      <c r="AC34" s="106"/>
      <c r="AD34" s="108"/>
    </row>
    <row r="35" spans="1:30" ht="20.25" customHeight="1" x14ac:dyDescent="0.2">
      <c r="A35" s="76"/>
      <c r="B35" s="76"/>
      <c r="C35" s="70"/>
      <c r="D35" s="70"/>
      <c r="E35" s="70"/>
      <c r="F35" s="70"/>
      <c r="G35" s="76"/>
      <c r="H35" s="76"/>
      <c r="I35" s="70"/>
      <c r="J35" s="106"/>
      <c r="K35" s="106"/>
      <c r="L35" s="106"/>
      <c r="M35" s="106"/>
      <c r="N35" s="106"/>
      <c r="O35" s="106"/>
      <c r="P35" s="70"/>
      <c r="Q35" s="70"/>
      <c r="R35" s="70"/>
      <c r="S35" s="71"/>
      <c r="T35" s="71"/>
      <c r="U35" s="65"/>
      <c r="V35" s="71"/>
      <c r="W35" s="107" t="s">
        <v>89</v>
      </c>
      <c r="X35" s="106"/>
      <c r="Y35" s="106"/>
      <c r="Z35" s="106"/>
      <c r="AA35" s="106"/>
      <c r="AB35" s="106"/>
      <c r="AC35" s="106"/>
      <c r="AD35" s="109"/>
    </row>
    <row r="36" spans="1:30" ht="20.25" customHeight="1" x14ac:dyDescent="0.2">
      <c r="A36" s="73"/>
      <c r="B36" s="73"/>
      <c r="C36" s="70"/>
      <c r="D36" s="70"/>
      <c r="E36" s="70"/>
      <c r="F36" s="70"/>
      <c r="G36" s="73"/>
      <c r="H36" s="73"/>
      <c r="I36" s="70"/>
      <c r="J36" s="106"/>
      <c r="K36" s="106"/>
      <c r="L36" s="106"/>
      <c r="M36" s="106"/>
      <c r="N36" s="106"/>
      <c r="O36" s="106"/>
      <c r="P36" s="70"/>
      <c r="Q36" s="70"/>
      <c r="R36" s="70"/>
      <c r="S36" s="71"/>
      <c r="T36" s="71"/>
      <c r="U36" s="72"/>
      <c r="V36" s="71"/>
      <c r="W36" s="107" t="s">
        <v>90</v>
      </c>
      <c r="X36" s="106"/>
      <c r="Y36" s="106"/>
      <c r="Z36" s="106"/>
      <c r="AA36" s="106"/>
      <c r="AB36" s="106"/>
      <c r="AC36" s="106"/>
      <c r="AD36" s="106"/>
    </row>
    <row r="37" spans="1:30" ht="20.25" customHeight="1" x14ac:dyDescent="0.2">
      <c r="A37" s="73"/>
      <c r="B37" s="73"/>
      <c r="C37" s="73"/>
      <c r="D37" s="72"/>
      <c r="E37" s="72"/>
      <c r="F37" s="72"/>
      <c r="G37" s="73"/>
      <c r="H37" s="73"/>
      <c r="I37" s="73"/>
      <c r="J37" s="72"/>
      <c r="K37" s="72"/>
      <c r="L37" s="72"/>
      <c r="M37" s="72"/>
      <c r="N37" s="73"/>
      <c r="O37" s="72"/>
      <c r="P37" s="72"/>
      <c r="Q37" s="72"/>
      <c r="R37" s="72"/>
      <c r="S37" s="72"/>
      <c r="T37" s="73"/>
      <c r="U37" s="73"/>
      <c r="V37" s="72"/>
      <c r="W37" s="74"/>
      <c r="X37" s="77"/>
      <c r="Y37" s="72"/>
      <c r="Z37" s="73"/>
      <c r="AA37" s="72"/>
      <c r="AB37" s="72"/>
      <c r="AC37" s="72"/>
      <c r="AD37" s="72"/>
    </row>
    <row r="38" spans="1:30" ht="20.25" customHeight="1" x14ac:dyDescent="0.2">
      <c r="S38" s="78"/>
      <c r="T38" s="79"/>
      <c r="U38" s="79"/>
      <c r="V38" s="75"/>
      <c r="W38" s="80"/>
      <c r="X38" s="81"/>
    </row>
    <row r="39" spans="1:30" ht="26.25" customHeight="1" x14ac:dyDescent="0.2">
      <c r="S39" s="78"/>
      <c r="T39" s="79"/>
      <c r="U39" s="79"/>
      <c r="V39" s="81"/>
      <c r="W39" s="81"/>
      <c r="X39" s="81"/>
    </row>
    <row r="42" spans="1:30" x14ac:dyDescent="0.2">
      <c r="X42" s="4" t="s">
        <v>91</v>
      </c>
    </row>
    <row r="43" spans="1:30" x14ac:dyDescent="0.2">
      <c r="A43" s="4"/>
      <c r="B43" s="4"/>
      <c r="F43" s="1"/>
      <c r="G43" s="4"/>
      <c r="H43" s="4"/>
      <c r="L43" s="1"/>
      <c r="N43" s="4"/>
      <c r="T43" s="4"/>
      <c r="U43" s="4"/>
      <c r="Z43" s="4"/>
    </row>
    <row r="44" spans="1:30" x14ac:dyDescent="0.2">
      <c r="A44" s="4"/>
      <c r="B44" s="4"/>
      <c r="F44" s="1"/>
      <c r="G44" s="4"/>
      <c r="H44" s="4"/>
      <c r="L44" s="1"/>
      <c r="N44" s="4"/>
      <c r="T44" s="4"/>
      <c r="U44" s="4"/>
      <c r="Z44" s="4"/>
    </row>
    <row r="45" spans="1:30" x14ac:dyDescent="0.2">
      <c r="A45" s="4"/>
      <c r="B45" s="4"/>
      <c r="F45" s="1"/>
      <c r="G45" s="4"/>
      <c r="H45" s="4"/>
      <c r="L45" s="1"/>
      <c r="N45" s="4"/>
      <c r="T45" s="4"/>
      <c r="U45" s="4"/>
      <c r="Z45" s="4"/>
    </row>
    <row r="46" spans="1:30" x14ac:dyDescent="0.2">
      <c r="A46" s="4"/>
      <c r="B46" s="4"/>
      <c r="F46" s="1"/>
      <c r="G46" s="4"/>
      <c r="H46" s="4"/>
      <c r="L46" s="1"/>
      <c r="N46" s="4"/>
      <c r="T46" s="4"/>
      <c r="U46" s="4"/>
      <c r="Z46" s="4"/>
    </row>
    <row r="47" spans="1:30" x14ac:dyDescent="0.2">
      <c r="A47" s="4"/>
      <c r="B47" s="4"/>
      <c r="F47" s="1"/>
      <c r="G47" s="4"/>
      <c r="H47" s="4"/>
      <c r="L47" s="1"/>
      <c r="N47" s="4"/>
      <c r="T47" s="4"/>
      <c r="U47" s="4"/>
      <c r="Z47" s="4"/>
    </row>
    <row r="48" spans="1:30" x14ac:dyDescent="0.2">
      <c r="A48" s="4"/>
      <c r="B48" s="4"/>
      <c r="F48" s="1"/>
      <c r="G48" s="4"/>
      <c r="H48" s="4"/>
      <c r="L48" s="1"/>
      <c r="N48" s="4"/>
      <c r="T48" s="4"/>
      <c r="U48" s="4"/>
      <c r="Z48" s="4"/>
    </row>
    <row r="49" spans="3:12" s="4" customFormat="1" x14ac:dyDescent="0.2">
      <c r="C49" s="1"/>
      <c r="F49" s="1"/>
      <c r="I49" s="1"/>
      <c r="L49" s="1"/>
    </row>
    <row r="50" spans="3:12" s="4" customFormat="1" x14ac:dyDescent="0.2">
      <c r="C50" s="1"/>
      <c r="F50" s="1"/>
      <c r="I50" s="1"/>
      <c r="L50" s="1"/>
    </row>
    <row r="51" spans="3:12" s="4" customFormat="1" x14ac:dyDescent="0.2">
      <c r="C51" s="1"/>
      <c r="F51" s="1"/>
      <c r="I51" s="1"/>
      <c r="L51" s="1"/>
    </row>
    <row r="52" spans="3:12" s="4" customFormat="1" x14ac:dyDescent="0.2">
      <c r="C52" s="1"/>
      <c r="F52" s="1"/>
      <c r="I52" s="1"/>
      <c r="L52" s="1"/>
    </row>
    <row r="53" spans="3:12" s="4" customFormat="1" x14ac:dyDescent="0.2">
      <c r="C53" s="1"/>
      <c r="F53" s="1"/>
      <c r="I53" s="1"/>
      <c r="L53" s="1"/>
    </row>
    <row r="54" spans="3:12" s="4" customFormat="1" x14ac:dyDescent="0.2">
      <c r="C54" s="1"/>
      <c r="F54" s="1"/>
      <c r="I54" s="1"/>
      <c r="L54" s="1"/>
    </row>
    <row r="55" spans="3:12" s="4" customFormat="1" x14ac:dyDescent="0.2">
      <c r="C55" s="1"/>
      <c r="F55" s="1"/>
      <c r="I55" s="1"/>
      <c r="L55" s="1"/>
    </row>
    <row r="56" spans="3:12" s="4" customFormat="1" x14ac:dyDescent="0.2">
      <c r="C56" s="1"/>
      <c r="F56" s="1"/>
      <c r="I56" s="1"/>
      <c r="L56" s="1"/>
    </row>
    <row r="57" spans="3:12" s="4" customFormat="1" x14ac:dyDescent="0.2">
      <c r="C57" s="1"/>
      <c r="F57" s="1"/>
      <c r="I57" s="1"/>
      <c r="L57" s="1"/>
    </row>
    <row r="58" spans="3:12" s="4" customFormat="1" x14ac:dyDescent="0.2">
      <c r="C58" s="1"/>
      <c r="F58" s="1"/>
      <c r="I58" s="1"/>
      <c r="L58" s="1"/>
    </row>
    <row r="59" spans="3:12" s="4" customFormat="1" x14ac:dyDescent="0.2">
      <c r="C59" s="1"/>
      <c r="F59" s="1"/>
      <c r="I59" s="1"/>
      <c r="L59" s="1"/>
    </row>
    <row r="60" spans="3:12" s="4" customFormat="1" x14ac:dyDescent="0.2">
      <c r="C60" s="1"/>
      <c r="F60" s="1"/>
      <c r="I60" s="1"/>
      <c r="L60" s="1"/>
    </row>
    <row r="61" spans="3:12" s="4" customFormat="1" x14ac:dyDescent="0.2">
      <c r="C61" s="1"/>
      <c r="F61" s="1"/>
      <c r="I61" s="1"/>
      <c r="L61" s="1"/>
    </row>
    <row r="62" spans="3:12" s="4" customFormat="1" x14ac:dyDescent="0.2">
      <c r="C62" s="1"/>
      <c r="F62" s="1"/>
      <c r="I62" s="1"/>
      <c r="L62" s="1"/>
    </row>
    <row r="63" spans="3:12" s="4" customFormat="1" x14ac:dyDescent="0.2">
      <c r="C63" s="1"/>
      <c r="F63" s="1"/>
      <c r="I63" s="1"/>
      <c r="L63" s="1"/>
    </row>
  </sheetData>
  <sheetProtection algorithmName="SHA-512" hashValue="S+OaJm134VTfMgAu0koxRzcICfo1Mw0XVrk8OxbIN3kuC6DUo3SezuVonqA2teK+5NxJBVfDlXWWKmRcT/avWw==" saltValue="k7RD9kAVb+qOtantL+/4Sw==" spinCount="100000" sheet="1" objects="1" scenarios="1" formatCells="0" formatColumns="0" formatRows="0" insertColumns="0" insertRows="0" insertHyperlinks="0" deleteColumns="0" deleteRows="0" sort="0" autoFilter="0" pivotTables="0"/>
  <mergeCells count="129">
    <mergeCell ref="N16:P16"/>
    <mergeCell ref="N17:P17"/>
    <mergeCell ref="N18:P18"/>
    <mergeCell ref="N19:P19"/>
    <mergeCell ref="N20:P20"/>
    <mergeCell ref="N31:P31"/>
    <mergeCell ref="Z31:AB31"/>
    <mergeCell ref="B27:D27"/>
    <mergeCell ref="H27:J27"/>
    <mergeCell ref="T27:V27"/>
    <mergeCell ref="Z27:AB27"/>
    <mergeCell ref="B28:D28"/>
    <mergeCell ref="H28:J28"/>
    <mergeCell ref="Z28:AB28"/>
    <mergeCell ref="T28:V28"/>
    <mergeCell ref="T30:V30"/>
    <mergeCell ref="N27:P27"/>
    <mergeCell ref="N28:P28"/>
    <mergeCell ref="N29:P29"/>
    <mergeCell ref="N30:P30"/>
    <mergeCell ref="B31:D31"/>
    <mergeCell ref="H31:J31"/>
    <mergeCell ref="T31:V31"/>
    <mergeCell ref="H17:J17"/>
    <mergeCell ref="A4:F4"/>
    <mergeCell ref="Y4:AD4"/>
    <mergeCell ref="B5:D5"/>
    <mergeCell ref="H5:J5"/>
    <mergeCell ref="N5:P5"/>
    <mergeCell ref="T5:V5"/>
    <mergeCell ref="Z5:AB5"/>
    <mergeCell ref="W1:AA1"/>
    <mergeCell ref="AC1:AD1"/>
    <mergeCell ref="A2:C2"/>
    <mergeCell ref="D2:I2"/>
    <mergeCell ref="K2:AA2"/>
    <mergeCell ref="A3:F3"/>
    <mergeCell ref="H3:J3"/>
    <mergeCell ref="A1:C1"/>
    <mergeCell ref="D1:G1"/>
    <mergeCell ref="H1:I1"/>
    <mergeCell ref="K1:P1"/>
    <mergeCell ref="R1:T1"/>
    <mergeCell ref="U1:V1"/>
    <mergeCell ref="S4:X4"/>
    <mergeCell ref="G4:L4"/>
    <mergeCell ref="M4:R4"/>
    <mergeCell ref="Y9:AB9"/>
    <mergeCell ref="A10:F10"/>
    <mergeCell ref="B11:D11"/>
    <mergeCell ref="H11:J11"/>
    <mergeCell ref="N11:P11"/>
    <mergeCell ref="T11:V11"/>
    <mergeCell ref="Z11:AB11"/>
    <mergeCell ref="B6:D6"/>
    <mergeCell ref="H6:J6"/>
    <mergeCell ref="N6:P6"/>
    <mergeCell ref="T6:V6"/>
    <mergeCell ref="Z6:AB6"/>
    <mergeCell ref="B8:D8"/>
    <mergeCell ref="H8:J8"/>
    <mergeCell ref="N8:P8"/>
    <mergeCell ref="T8:V8"/>
    <mergeCell ref="Z8:AB8"/>
    <mergeCell ref="B14:D14"/>
    <mergeCell ref="Z14:AB14"/>
    <mergeCell ref="B15:D15"/>
    <mergeCell ref="Z15:AB15"/>
    <mergeCell ref="B16:D16"/>
    <mergeCell ref="Z16:AB16"/>
    <mergeCell ref="B12:D12"/>
    <mergeCell ref="H12:J12"/>
    <mergeCell ref="N12:P12"/>
    <mergeCell ref="T12:V12"/>
    <mergeCell ref="Z12:AB12"/>
    <mergeCell ref="B13:D13"/>
    <mergeCell ref="Z13:AB13"/>
    <mergeCell ref="H13:J13"/>
    <mergeCell ref="H14:J14"/>
    <mergeCell ref="H15:J15"/>
    <mergeCell ref="H16:J16"/>
    <mergeCell ref="T13:V13"/>
    <mergeCell ref="T14:V14"/>
    <mergeCell ref="T15:V15"/>
    <mergeCell ref="T16:V16"/>
    <mergeCell ref="N13:P13"/>
    <mergeCell ref="N14:P14"/>
    <mergeCell ref="N15:P15"/>
    <mergeCell ref="A32:D32"/>
    <mergeCell ref="Y32:AB32"/>
    <mergeCell ref="B7:D7"/>
    <mergeCell ref="H7:J7"/>
    <mergeCell ref="N7:P7"/>
    <mergeCell ref="T7:V7"/>
    <mergeCell ref="Z7:AB7"/>
    <mergeCell ref="B29:D29"/>
    <mergeCell ref="H29:J29"/>
    <mergeCell ref="T29:V29"/>
    <mergeCell ref="Z29:AB29"/>
    <mergeCell ref="B30:D30"/>
    <mergeCell ref="H30:J30"/>
    <mergeCell ref="Z30:AB30"/>
    <mergeCell ref="A25:F25"/>
    <mergeCell ref="B26:D26"/>
    <mergeCell ref="H26:J26"/>
    <mergeCell ref="Y22:AB22"/>
    <mergeCell ref="H18:J18"/>
    <mergeCell ref="H19:J19"/>
    <mergeCell ref="H20:J20"/>
    <mergeCell ref="B17:D17"/>
    <mergeCell ref="Z17:AB17"/>
    <mergeCell ref="B18:D18"/>
    <mergeCell ref="B21:D21"/>
    <mergeCell ref="H21:J21"/>
    <mergeCell ref="Z21:AB21"/>
    <mergeCell ref="N26:P26"/>
    <mergeCell ref="T26:V26"/>
    <mergeCell ref="Z26:AB26"/>
    <mergeCell ref="N21:P21"/>
    <mergeCell ref="T17:V17"/>
    <mergeCell ref="T18:V18"/>
    <mergeCell ref="T19:V19"/>
    <mergeCell ref="T20:V20"/>
    <mergeCell ref="T21:V21"/>
    <mergeCell ref="Z18:AB18"/>
    <mergeCell ref="B19:D19"/>
    <mergeCell ref="Z19:AB19"/>
    <mergeCell ref="B20:D20"/>
    <mergeCell ref="Z20:AB20"/>
  </mergeCells>
  <phoneticPr fontId="2"/>
  <conditionalFormatting sqref="F27:F30">
    <cfRule type="cellIs" dxfId="61" priority="19" operator="greaterThan">
      <formula>E27</formula>
    </cfRule>
    <cfRule type="cellIs" dxfId="60" priority="20" operator="lessThan">
      <formula>E27</formula>
    </cfRule>
  </conditionalFormatting>
  <conditionalFormatting sqref="L6:L7">
    <cfRule type="cellIs" dxfId="59" priority="31" operator="greaterThan">
      <formula>K6</formula>
    </cfRule>
    <cfRule type="cellIs" dxfId="58" priority="32" operator="lessThan">
      <formula>K6</formula>
    </cfRule>
  </conditionalFormatting>
  <conditionalFormatting sqref="L12:L20">
    <cfRule type="cellIs" dxfId="57" priority="11" operator="greaterThan">
      <formula>K12</formula>
    </cfRule>
    <cfRule type="cellIs" dxfId="56" priority="12" operator="lessThan">
      <formula>K12</formula>
    </cfRule>
  </conditionalFormatting>
  <conditionalFormatting sqref="L27:L30">
    <cfRule type="cellIs" dxfId="55" priority="21" operator="greaterThan">
      <formula>K27</formula>
    </cfRule>
    <cfRule type="cellIs" dxfId="54" priority="22" operator="lessThan">
      <formula>K27</formula>
    </cfRule>
  </conditionalFormatting>
  <conditionalFormatting sqref="R12:R20">
    <cfRule type="cellIs" dxfId="53" priority="9" operator="greaterThan">
      <formula>Q12</formula>
    </cfRule>
    <cfRule type="cellIs" dxfId="52" priority="10" operator="lessThan">
      <formula>Q12</formula>
    </cfRule>
  </conditionalFormatting>
  <conditionalFormatting sqref="R27:R30">
    <cfRule type="cellIs" dxfId="51" priority="15" operator="greaterThan">
      <formula>Q27</formula>
    </cfRule>
    <cfRule type="cellIs" dxfId="50" priority="16" operator="lessThan">
      <formula>Q27</formula>
    </cfRule>
  </conditionalFormatting>
  <conditionalFormatting sqref="X6 F6:F7 AD6:AD7 F12:F20 X12:X20 AD27:AD29 X27:X30">
    <cfRule type="cellIs" dxfId="49" priority="1" operator="greaterThan">
      <formula>E6</formula>
    </cfRule>
    <cfRule type="cellIs" dxfId="48" priority="2" operator="lessThan">
      <formula>E6</formula>
    </cfRule>
  </conditionalFormatting>
  <conditionalFormatting sqref="AD12:AD20">
    <cfRule type="cellIs" dxfId="47" priority="7" operator="greaterThan">
      <formula>AC12</formula>
    </cfRule>
    <cfRule type="cellIs" dxfId="46" priority="8" operator="lessThan">
      <formula>AC12</formula>
    </cfRule>
  </conditionalFormatting>
  <pageMargins left="0.78740157480314965" right="0.19685039370078741" top="0.39370078740157483" bottom="0" header="0.19685039370078741" footer="0.23622047244094491"/>
  <pageSetup paperSize="9" scale="68" orientation="landscape" r:id="rId1"/>
  <headerFooter alignWithMargins="0"/>
  <rowBreaks count="1" manualBreakCount="1">
    <brk id="11" max="2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63"/>
  <sheetViews>
    <sheetView showZeros="0" view="pageBreakPreview" zoomScale="70" zoomScaleNormal="75" zoomScaleSheetLayoutView="70" workbookViewId="0">
      <pane ySplit="4" topLeftCell="A5" activePane="bottomLeft" state="frozen"/>
      <selection activeCell="AB33" sqref="AB33"/>
      <selection pane="bottomLeft" activeCell="V25" sqref="V25"/>
    </sheetView>
  </sheetViews>
  <sheetFormatPr defaultColWidth="9" defaultRowHeight="13" x14ac:dyDescent="0.2"/>
  <cols>
    <col min="1" max="1" width="3.26953125" style="1" customWidth="1"/>
    <col min="2" max="2" width="3.08984375" style="1" customWidth="1"/>
    <col min="3" max="3" width="3.7265625" style="1" customWidth="1"/>
    <col min="4" max="4" width="11.08984375" style="4" customWidth="1"/>
    <col min="5" max="5" width="9.26953125" style="4" customWidth="1"/>
    <col min="6" max="6" width="9.7265625" style="4" customWidth="1"/>
    <col min="7" max="7" width="3.26953125" style="1" customWidth="1"/>
    <col min="8" max="8" width="3.08984375" style="1" customWidth="1"/>
    <col min="9" max="9" width="3.7265625" style="1" customWidth="1"/>
    <col min="10" max="10" width="11.08984375" style="4" customWidth="1"/>
    <col min="11" max="11" width="9.26953125" style="4" customWidth="1"/>
    <col min="12" max="12" width="9.7265625" style="4" customWidth="1"/>
    <col min="13" max="13" width="3.26953125" style="4" customWidth="1"/>
    <col min="14" max="14" width="3.08984375" style="1" customWidth="1"/>
    <col min="15" max="15" width="3.7265625" style="4" customWidth="1"/>
    <col min="16" max="16" width="11.08984375" style="4" customWidth="1"/>
    <col min="17" max="17" width="9.26953125" style="4" customWidth="1"/>
    <col min="18" max="18" width="9.7265625" style="4" customWidth="1"/>
    <col min="19" max="19" width="3.26953125" style="4" customWidth="1"/>
    <col min="20" max="20" width="3.08984375" style="1" customWidth="1"/>
    <col min="21" max="21" width="3.90625" style="1" customWidth="1"/>
    <col min="22" max="22" width="11.08984375" style="4" customWidth="1"/>
    <col min="23" max="23" width="9.26953125" style="4" customWidth="1"/>
    <col min="24" max="24" width="9.7265625" style="4" customWidth="1"/>
    <col min="25" max="25" width="3.26953125" style="4" customWidth="1"/>
    <col min="26" max="26" width="3.08984375" style="1" customWidth="1"/>
    <col min="27" max="27" width="3.7265625" style="4" customWidth="1"/>
    <col min="28" max="28" width="11.08984375" style="4" customWidth="1"/>
    <col min="29" max="29" width="9.26953125" style="4" customWidth="1"/>
    <col min="30" max="30" width="9.7265625" style="4" customWidth="1"/>
    <col min="31" max="16384" width="9" style="4"/>
  </cols>
  <sheetData>
    <row r="1" spans="1:33" s="84" customFormat="1" ht="38.25" customHeight="1" x14ac:dyDescent="0.2">
      <c r="A1" s="223" t="s">
        <v>101</v>
      </c>
      <c r="B1" s="223"/>
      <c r="C1" s="223"/>
      <c r="D1" s="223"/>
      <c r="E1" s="223"/>
      <c r="F1" s="223"/>
      <c r="G1" s="226"/>
      <c r="H1" s="227" t="s">
        <v>0</v>
      </c>
      <c r="I1" s="221"/>
      <c r="J1" s="97" t="s">
        <v>102</v>
      </c>
      <c r="K1" s="228"/>
      <c r="L1" s="228"/>
      <c r="M1" s="228"/>
      <c r="N1" s="228"/>
      <c r="O1" s="228"/>
      <c r="P1" s="228"/>
      <c r="Q1" s="98" t="s">
        <v>103</v>
      </c>
      <c r="R1" s="223"/>
      <c r="S1" s="223"/>
      <c r="T1" s="223"/>
      <c r="U1" s="223" t="s">
        <v>104</v>
      </c>
      <c r="V1" s="223"/>
      <c r="W1" s="221"/>
      <c r="X1" s="221"/>
      <c r="Y1" s="221"/>
      <c r="Z1" s="221"/>
      <c r="AA1" s="221"/>
      <c r="AB1" s="89"/>
      <c r="AC1" s="222" t="s">
        <v>109</v>
      </c>
      <c r="AD1" s="222"/>
      <c r="AG1" s="85"/>
    </row>
    <row r="2" spans="1:33" s="84" customFormat="1" ht="38.25" customHeight="1" x14ac:dyDescent="0.2">
      <c r="A2" s="223" t="s">
        <v>105</v>
      </c>
      <c r="B2" s="223"/>
      <c r="C2" s="223"/>
      <c r="D2" s="221"/>
      <c r="E2" s="221"/>
      <c r="F2" s="221"/>
      <c r="G2" s="221"/>
      <c r="H2" s="221"/>
      <c r="I2" s="221"/>
      <c r="J2" s="97" t="s">
        <v>106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89"/>
      <c r="AC2" s="89"/>
      <c r="AD2" s="89"/>
      <c r="AG2" s="85"/>
    </row>
    <row r="3" spans="1:33" ht="24.75" customHeight="1" thickBot="1" x14ac:dyDescent="0.35">
      <c r="A3" s="224" t="s">
        <v>216</v>
      </c>
      <c r="B3" s="224"/>
      <c r="C3" s="224"/>
      <c r="D3" s="224"/>
      <c r="E3" s="224"/>
      <c r="F3" s="224"/>
      <c r="G3" s="3"/>
      <c r="H3" s="225"/>
      <c r="I3" s="225"/>
      <c r="J3" s="225"/>
      <c r="K3" s="2"/>
      <c r="L3" s="2"/>
      <c r="M3" s="2"/>
      <c r="N3" s="3"/>
      <c r="O3" s="2"/>
      <c r="P3" s="2"/>
      <c r="Q3" s="2"/>
      <c r="R3" s="2"/>
      <c r="S3" s="2"/>
      <c r="T3" s="3"/>
      <c r="U3" s="3"/>
      <c r="V3" s="2"/>
      <c r="W3" s="2"/>
      <c r="X3" s="2"/>
      <c r="Y3" s="2"/>
      <c r="Z3" s="3"/>
      <c r="AA3" s="2"/>
      <c r="AB3" s="2"/>
      <c r="AC3" s="2"/>
      <c r="AD3" s="2">
        <f>SUM(AD17,AD24,AD32)</f>
        <v>0</v>
      </c>
    </row>
    <row r="4" spans="1:33" ht="21.75" customHeight="1" thickBot="1" x14ac:dyDescent="0.25">
      <c r="A4" s="229" t="s">
        <v>177</v>
      </c>
      <c r="B4" s="230"/>
      <c r="C4" s="230"/>
      <c r="D4" s="230"/>
      <c r="E4" s="230"/>
      <c r="F4" s="231"/>
      <c r="G4" s="229" t="s">
        <v>96</v>
      </c>
      <c r="H4" s="230"/>
      <c r="I4" s="230"/>
      <c r="J4" s="230"/>
      <c r="K4" s="230"/>
      <c r="L4" s="231"/>
      <c r="M4" s="229" t="s">
        <v>110</v>
      </c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1"/>
      <c r="Y4" s="229" t="s">
        <v>97</v>
      </c>
      <c r="Z4" s="230"/>
      <c r="AA4" s="230"/>
      <c r="AB4" s="230"/>
      <c r="AC4" s="230"/>
      <c r="AD4" s="231"/>
    </row>
    <row r="5" spans="1:33" ht="20.149999999999999" customHeight="1" x14ac:dyDescent="0.2">
      <c r="A5" s="6"/>
      <c r="B5" s="232" t="s">
        <v>4</v>
      </c>
      <c r="C5" s="233"/>
      <c r="D5" s="234"/>
      <c r="E5" s="10" t="s">
        <v>2</v>
      </c>
      <c r="F5" s="8" t="s">
        <v>3</v>
      </c>
      <c r="G5" s="6"/>
      <c r="H5" s="232" t="s">
        <v>4</v>
      </c>
      <c r="I5" s="233"/>
      <c r="J5" s="234"/>
      <c r="K5" s="10" t="s">
        <v>2</v>
      </c>
      <c r="L5" s="8" t="s">
        <v>3</v>
      </c>
      <c r="M5" s="6"/>
      <c r="N5" s="235" t="s">
        <v>4</v>
      </c>
      <c r="O5" s="236"/>
      <c r="P5" s="237"/>
      <c r="Q5" s="7" t="s">
        <v>2</v>
      </c>
      <c r="R5" s="8" t="s">
        <v>3</v>
      </c>
      <c r="S5" s="6"/>
      <c r="T5" s="238" t="s">
        <v>8</v>
      </c>
      <c r="U5" s="239"/>
      <c r="V5" s="240"/>
      <c r="W5" s="9" t="s">
        <v>6</v>
      </c>
      <c r="X5" s="35" t="s">
        <v>7</v>
      </c>
      <c r="Y5" s="6"/>
      <c r="Z5" s="235" t="s">
        <v>4</v>
      </c>
      <c r="AA5" s="236"/>
      <c r="AB5" s="237"/>
      <c r="AC5" s="7" t="s">
        <v>2</v>
      </c>
      <c r="AD5" s="33" t="s">
        <v>3</v>
      </c>
    </row>
    <row r="6" spans="1:33" ht="20.149999999999999" customHeight="1" x14ac:dyDescent="0.2">
      <c r="A6" s="48"/>
      <c r="B6" s="217" t="s">
        <v>217</v>
      </c>
      <c r="C6" s="217"/>
      <c r="D6" s="217"/>
      <c r="E6" s="15">
        <v>560</v>
      </c>
      <c r="F6" s="16"/>
      <c r="G6" s="48"/>
      <c r="H6" s="217" t="s">
        <v>217</v>
      </c>
      <c r="I6" s="217"/>
      <c r="J6" s="217"/>
      <c r="K6" s="15">
        <v>2720</v>
      </c>
      <c r="L6" s="16"/>
      <c r="M6" s="12"/>
      <c r="N6" s="218" t="s">
        <v>222</v>
      </c>
      <c r="O6" s="219"/>
      <c r="P6" s="220"/>
      <c r="Q6" s="17" t="s">
        <v>15</v>
      </c>
      <c r="R6" s="39" t="s">
        <v>15</v>
      </c>
      <c r="S6" s="14"/>
      <c r="T6" s="218" t="s">
        <v>222</v>
      </c>
      <c r="U6" s="219"/>
      <c r="V6" s="220"/>
      <c r="W6" s="17" t="s">
        <v>15</v>
      </c>
      <c r="X6" s="39" t="s">
        <v>15</v>
      </c>
      <c r="Y6" s="12"/>
      <c r="Z6" s="214" t="s">
        <v>238</v>
      </c>
      <c r="AA6" s="215"/>
      <c r="AB6" s="216"/>
      <c r="AC6" s="82">
        <v>930</v>
      </c>
      <c r="AD6" s="40"/>
    </row>
    <row r="7" spans="1:33" ht="20.149999999999999" customHeight="1" x14ac:dyDescent="0.2">
      <c r="A7" s="48"/>
      <c r="B7" s="217" t="s">
        <v>218</v>
      </c>
      <c r="C7" s="217"/>
      <c r="D7" s="217"/>
      <c r="E7" s="15">
        <v>390</v>
      </c>
      <c r="F7" s="16"/>
      <c r="G7" s="48"/>
      <c r="H7" s="217" t="s">
        <v>219</v>
      </c>
      <c r="I7" s="217"/>
      <c r="J7" s="217"/>
      <c r="K7" s="15">
        <v>2010</v>
      </c>
      <c r="L7" s="16"/>
      <c r="M7" s="12"/>
      <c r="N7" s="218" t="s">
        <v>223</v>
      </c>
      <c r="O7" s="219"/>
      <c r="P7" s="220"/>
      <c r="Q7" s="110">
        <v>2580</v>
      </c>
      <c r="R7" s="16"/>
      <c r="S7" s="14"/>
      <c r="T7" s="218" t="s">
        <v>233</v>
      </c>
      <c r="U7" s="219"/>
      <c r="V7" s="220"/>
      <c r="W7" s="110">
        <v>1760</v>
      </c>
      <c r="X7" s="16"/>
      <c r="Y7" s="12"/>
      <c r="Z7" s="214" t="s">
        <v>239</v>
      </c>
      <c r="AA7" s="215"/>
      <c r="AB7" s="216"/>
      <c r="AC7" s="82">
        <v>5120</v>
      </c>
      <c r="AD7" s="40"/>
    </row>
    <row r="8" spans="1:33" ht="20.149999999999999" customHeight="1" x14ac:dyDescent="0.2">
      <c r="A8" s="48"/>
      <c r="B8" s="217" t="s">
        <v>219</v>
      </c>
      <c r="C8" s="217"/>
      <c r="D8" s="217"/>
      <c r="E8" s="15">
        <v>710</v>
      </c>
      <c r="F8" s="16"/>
      <c r="G8" s="48"/>
      <c r="H8" s="217" t="s">
        <v>220</v>
      </c>
      <c r="I8" s="217"/>
      <c r="J8" s="217"/>
      <c r="K8" s="15">
        <v>1290</v>
      </c>
      <c r="L8" s="16"/>
      <c r="M8" s="12"/>
      <c r="N8" s="218" t="s">
        <v>224</v>
      </c>
      <c r="O8" s="219"/>
      <c r="P8" s="220"/>
      <c r="Q8" s="110">
        <v>3690</v>
      </c>
      <c r="R8" s="16"/>
      <c r="S8" s="14"/>
      <c r="T8" s="218" t="s">
        <v>234</v>
      </c>
      <c r="U8" s="219"/>
      <c r="V8" s="220"/>
      <c r="W8" s="110">
        <v>1790</v>
      </c>
      <c r="X8" s="16"/>
      <c r="Y8" s="12"/>
      <c r="Z8" s="214" t="s">
        <v>240</v>
      </c>
      <c r="AA8" s="215"/>
      <c r="AB8" s="216"/>
      <c r="AC8" s="82">
        <v>1000</v>
      </c>
      <c r="AD8" s="40"/>
    </row>
    <row r="9" spans="1:33" ht="20.149999999999999" customHeight="1" x14ac:dyDescent="0.2">
      <c r="A9" s="48"/>
      <c r="B9" s="217" t="s">
        <v>220</v>
      </c>
      <c r="C9" s="217"/>
      <c r="D9" s="217"/>
      <c r="E9" s="15">
        <v>570</v>
      </c>
      <c r="F9" s="16"/>
      <c r="G9" s="48"/>
      <c r="H9" s="217"/>
      <c r="I9" s="217"/>
      <c r="J9" s="217"/>
      <c r="K9" s="15"/>
      <c r="L9" s="16"/>
      <c r="M9" s="12"/>
      <c r="N9" s="218" t="s">
        <v>227</v>
      </c>
      <c r="O9" s="219"/>
      <c r="P9" s="220"/>
      <c r="Q9" s="110">
        <v>1750</v>
      </c>
      <c r="R9" s="16"/>
      <c r="S9" s="14"/>
      <c r="T9" s="218" t="s">
        <v>225</v>
      </c>
      <c r="U9" s="219"/>
      <c r="V9" s="220"/>
      <c r="W9" s="110">
        <v>1880</v>
      </c>
      <c r="X9" s="16"/>
      <c r="Y9" s="12"/>
      <c r="Z9" s="214"/>
      <c r="AA9" s="215"/>
      <c r="AB9" s="216"/>
      <c r="AC9" s="82"/>
      <c r="AD9" s="40"/>
    </row>
    <row r="10" spans="1:33" ht="20.149999999999999" customHeight="1" x14ac:dyDescent="0.2">
      <c r="A10" s="48"/>
      <c r="B10" s="217" t="s">
        <v>221</v>
      </c>
      <c r="C10" s="217"/>
      <c r="D10" s="217"/>
      <c r="E10" s="15">
        <v>140</v>
      </c>
      <c r="F10" s="16"/>
      <c r="G10" s="48"/>
      <c r="H10" s="217"/>
      <c r="I10" s="217"/>
      <c r="J10" s="217"/>
      <c r="K10" s="15"/>
      <c r="L10" s="16"/>
      <c r="M10" s="12"/>
      <c r="N10" s="218" t="s">
        <v>228</v>
      </c>
      <c r="O10" s="219"/>
      <c r="P10" s="220"/>
      <c r="Q10" s="110">
        <v>4640</v>
      </c>
      <c r="R10" s="16"/>
      <c r="S10" s="14"/>
      <c r="T10" s="218" t="s">
        <v>235</v>
      </c>
      <c r="U10" s="219"/>
      <c r="V10" s="220"/>
      <c r="W10" s="110">
        <v>1470</v>
      </c>
      <c r="X10" s="16"/>
      <c r="Y10" s="12"/>
      <c r="Z10" s="214"/>
      <c r="AA10" s="215"/>
      <c r="AB10" s="216"/>
      <c r="AC10" s="82"/>
      <c r="AD10" s="40"/>
    </row>
    <row r="11" spans="1:33" ht="20.149999999999999" customHeight="1" x14ac:dyDescent="0.2">
      <c r="A11" s="48"/>
      <c r="B11" s="217"/>
      <c r="C11" s="217"/>
      <c r="D11" s="217"/>
      <c r="E11" s="15"/>
      <c r="F11" s="16"/>
      <c r="G11" s="48"/>
      <c r="H11" s="217"/>
      <c r="I11" s="217"/>
      <c r="J11" s="217"/>
      <c r="K11" s="15"/>
      <c r="L11" s="16"/>
      <c r="M11" s="12"/>
      <c r="N11" s="218" t="s">
        <v>229</v>
      </c>
      <c r="O11" s="219"/>
      <c r="P11" s="220"/>
      <c r="Q11" s="110">
        <v>1590</v>
      </c>
      <c r="R11" s="16"/>
      <c r="S11" s="14"/>
      <c r="T11" s="218" t="s">
        <v>274</v>
      </c>
      <c r="U11" s="219"/>
      <c r="V11" s="220"/>
      <c r="W11" s="110">
        <f>SUM(Q7:Q14,W7:W10)</f>
        <v>26190</v>
      </c>
      <c r="X11" s="16">
        <f>SUM(R7:R14,X7:X10)</f>
        <v>0</v>
      </c>
      <c r="Y11" s="12"/>
      <c r="Z11" s="214"/>
      <c r="AA11" s="215"/>
      <c r="AB11" s="216"/>
      <c r="AC11" s="82"/>
      <c r="AD11" s="40"/>
    </row>
    <row r="12" spans="1:33" ht="20.149999999999999" customHeight="1" x14ac:dyDescent="0.2">
      <c r="A12" s="48"/>
      <c r="B12" s="217"/>
      <c r="C12" s="217"/>
      <c r="D12" s="217"/>
      <c r="E12" s="15"/>
      <c r="F12" s="16"/>
      <c r="G12" s="48"/>
      <c r="H12" s="217"/>
      <c r="I12" s="217"/>
      <c r="J12" s="217"/>
      <c r="K12" s="15"/>
      <c r="L12" s="16"/>
      <c r="M12" s="12"/>
      <c r="N12" s="218" t="s">
        <v>230</v>
      </c>
      <c r="O12" s="219"/>
      <c r="P12" s="220"/>
      <c r="Q12" s="110">
        <v>1700</v>
      </c>
      <c r="R12" s="16"/>
      <c r="S12" s="14"/>
      <c r="T12" s="218"/>
      <c r="U12" s="219"/>
      <c r="V12" s="220"/>
      <c r="W12" s="110"/>
      <c r="X12" s="16"/>
      <c r="Y12" s="12"/>
      <c r="Z12" s="214"/>
      <c r="AA12" s="215"/>
      <c r="AB12" s="216"/>
      <c r="AC12" s="82"/>
      <c r="AD12" s="40"/>
    </row>
    <row r="13" spans="1:33" ht="20.149999999999999" customHeight="1" x14ac:dyDescent="0.2">
      <c r="A13" s="48"/>
      <c r="B13" s="217"/>
      <c r="C13" s="217"/>
      <c r="D13" s="217"/>
      <c r="E13" s="15"/>
      <c r="F13" s="16"/>
      <c r="G13" s="48"/>
      <c r="H13" s="217"/>
      <c r="I13" s="217"/>
      <c r="J13" s="217"/>
      <c r="K13" s="15"/>
      <c r="L13" s="16"/>
      <c r="M13" s="12"/>
      <c r="N13" s="218" t="s">
        <v>231</v>
      </c>
      <c r="O13" s="219"/>
      <c r="P13" s="220"/>
      <c r="Q13" s="110">
        <v>2680</v>
      </c>
      <c r="R13" s="16"/>
      <c r="S13" s="14"/>
      <c r="T13" s="218" t="s">
        <v>236</v>
      </c>
      <c r="U13" s="219"/>
      <c r="V13" s="220"/>
      <c r="W13" s="82">
        <v>2770</v>
      </c>
      <c r="X13" s="16"/>
      <c r="Y13" s="12"/>
      <c r="Z13" s="214"/>
      <c r="AA13" s="215"/>
      <c r="AB13" s="216"/>
      <c r="AC13" s="82"/>
      <c r="AD13" s="40"/>
    </row>
    <row r="14" spans="1:33" ht="20.149999999999999" customHeight="1" x14ac:dyDescent="0.2">
      <c r="A14" s="48"/>
      <c r="B14" s="217"/>
      <c r="C14" s="217"/>
      <c r="D14" s="217"/>
      <c r="E14" s="15"/>
      <c r="F14" s="16"/>
      <c r="G14" s="48"/>
      <c r="H14" s="217"/>
      <c r="I14" s="217"/>
      <c r="J14" s="217"/>
      <c r="K14" s="15"/>
      <c r="L14" s="16"/>
      <c r="M14" s="12"/>
      <c r="N14" s="218" t="s">
        <v>232</v>
      </c>
      <c r="O14" s="219"/>
      <c r="P14" s="220"/>
      <c r="Q14" s="110">
        <v>660</v>
      </c>
      <c r="R14" s="16"/>
      <c r="S14" s="14"/>
      <c r="T14" s="218" t="s">
        <v>226</v>
      </c>
      <c r="U14" s="219"/>
      <c r="V14" s="220"/>
      <c r="W14" s="82">
        <v>3880</v>
      </c>
      <c r="X14" s="16"/>
      <c r="Y14" s="12"/>
      <c r="Z14" s="214"/>
      <c r="AA14" s="215"/>
      <c r="AB14" s="216"/>
      <c r="AC14" s="82"/>
      <c r="AD14" s="40"/>
    </row>
    <row r="15" spans="1:33" ht="20.149999999999999" customHeight="1" x14ac:dyDescent="0.2">
      <c r="A15" s="48"/>
      <c r="B15" s="217"/>
      <c r="C15" s="217"/>
      <c r="D15" s="217"/>
      <c r="E15" s="15"/>
      <c r="F15" s="16"/>
      <c r="G15" s="48"/>
      <c r="H15" s="217"/>
      <c r="I15" s="217"/>
      <c r="J15" s="217"/>
      <c r="K15" s="15"/>
      <c r="L15" s="16"/>
      <c r="M15" s="12"/>
      <c r="N15" s="218"/>
      <c r="O15" s="219"/>
      <c r="P15" s="220"/>
      <c r="Q15" s="110"/>
      <c r="R15" s="16"/>
      <c r="S15" s="14"/>
      <c r="T15" s="218" t="s">
        <v>237</v>
      </c>
      <c r="U15" s="219"/>
      <c r="V15" s="220"/>
      <c r="W15" s="82">
        <v>1600</v>
      </c>
      <c r="X15" s="16"/>
      <c r="Y15" s="12"/>
      <c r="Z15" s="214"/>
      <c r="AA15" s="215"/>
      <c r="AB15" s="216"/>
      <c r="AC15" s="82"/>
      <c r="AD15" s="40"/>
    </row>
    <row r="16" spans="1:33" ht="20.149999999999999" customHeight="1" thickBot="1" x14ac:dyDescent="0.25">
      <c r="A16" s="23"/>
      <c r="B16" s="246" t="s">
        <v>10</v>
      </c>
      <c r="C16" s="247"/>
      <c r="D16" s="248"/>
      <c r="E16" s="22">
        <f>SUM(E6:E15)</f>
        <v>2370</v>
      </c>
      <c r="F16" s="19">
        <f>SUM(F6:F15)</f>
        <v>0</v>
      </c>
      <c r="G16" s="23"/>
      <c r="H16" s="246" t="s">
        <v>10</v>
      </c>
      <c r="I16" s="247"/>
      <c r="J16" s="248"/>
      <c r="K16" s="22">
        <f>SUM(K6:K15)</f>
        <v>6020</v>
      </c>
      <c r="L16" s="19">
        <f>SUM(L6:L15)</f>
        <v>0</v>
      </c>
      <c r="M16" s="23"/>
      <c r="N16" s="246"/>
      <c r="O16" s="247"/>
      <c r="P16" s="248"/>
      <c r="Q16" s="52" t="s">
        <v>413</v>
      </c>
      <c r="R16" s="168" t="s">
        <v>413</v>
      </c>
      <c r="S16" s="23"/>
      <c r="T16" s="246" t="s">
        <v>10</v>
      </c>
      <c r="U16" s="247"/>
      <c r="V16" s="248"/>
      <c r="W16" s="22">
        <f>SUM(W11:W15)</f>
        <v>34440</v>
      </c>
      <c r="X16" s="19">
        <f>SUM(X11:X15)</f>
        <v>0</v>
      </c>
      <c r="Y16" s="23"/>
      <c r="Z16" s="246" t="s">
        <v>10</v>
      </c>
      <c r="AA16" s="247"/>
      <c r="AB16" s="248"/>
      <c r="AC16" s="119">
        <f>SUM(AC6:AC15)</f>
        <v>7050</v>
      </c>
      <c r="AD16" s="19">
        <f>SUM(AD6:AD15)</f>
        <v>0</v>
      </c>
    </row>
    <row r="17" spans="1:30" ht="20.149999999999999" customHeight="1" thickBo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6"/>
      <c r="O17" s="27"/>
      <c r="P17" s="27"/>
      <c r="Q17" s="28"/>
      <c r="R17" s="28"/>
      <c r="S17" s="103"/>
      <c r="T17" s="103"/>
      <c r="U17" s="103"/>
      <c r="V17" s="103"/>
      <c r="W17" s="103"/>
      <c r="X17" s="104"/>
      <c r="Y17" s="249" t="s">
        <v>11</v>
      </c>
      <c r="Z17" s="250"/>
      <c r="AA17" s="250"/>
      <c r="AB17" s="250"/>
      <c r="AC17" s="120">
        <f>SUM(E16,AC16,K16,Q16,W16)</f>
        <v>49880</v>
      </c>
      <c r="AD17" s="19">
        <f>SUM(F16,AD16,L16,X16)</f>
        <v>0</v>
      </c>
    </row>
    <row r="18" spans="1:30" ht="21.75" customHeight="1" thickBot="1" x14ac:dyDescent="0.25">
      <c r="A18" s="251" t="s">
        <v>241</v>
      </c>
      <c r="B18" s="251"/>
      <c r="C18" s="251"/>
      <c r="D18" s="251"/>
      <c r="E18" s="251"/>
      <c r="F18" s="251"/>
      <c r="G18" s="29"/>
      <c r="H18" s="29"/>
      <c r="I18" s="29"/>
      <c r="J18" s="28"/>
      <c r="K18" s="28"/>
      <c r="L18" s="28"/>
      <c r="M18" s="28"/>
      <c r="N18" s="29"/>
      <c r="O18" s="29"/>
      <c r="P18" s="29"/>
      <c r="Q18" s="29"/>
      <c r="R18" s="29"/>
      <c r="S18" s="27"/>
      <c r="T18" s="26"/>
      <c r="U18" s="26"/>
      <c r="V18" s="27"/>
      <c r="W18" s="27"/>
      <c r="X18" s="105"/>
      <c r="Y18" s="28"/>
      <c r="Z18" s="29"/>
      <c r="AA18" s="29"/>
      <c r="AB18" s="29"/>
      <c r="AC18" s="29"/>
      <c r="AD18" s="29"/>
    </row>
    <row r="19" spans="1:30" ht="20.149999999999999" customHeight="1" x14ac:dyDescent="0.2">
      <c r="A19" s="31"/>
      <c r="B19" s="232" t="s">
        <v>4</v>
      </c>
      <c r="C19" s="233"/>
      <c r="D19" s="234"/>
      <c r="E19" s="32" t="s">
        <v>2</v>
      </c>
      <c r="F19" s="33" t="s">
        <v>3</v>
      </c>
      <c r="G19" s="31"/>
      <c r="H19" s="232" t="s">
        <v>4</v>
      </c>
      <c r="I19" s="233"/>
      <c r="J19" s="234"/>
      <c r="K19" s="32" t="s">
        <v>2</v>
      </c>
      <c r="L19" s="33" t="s">
        <v>3</v>
      </c>
      <c r="M19" s="31"/>
      <c r="N19" s="232" t="s">
        <v>4</v>
      </c>
      <c r="O19" s="233"/>
      <c r="P19" s="234"/>
      <c r="Q19" s="32" t="s">
        <v>2</v>
      </c>
      <c r="R19" s="33" t="s">
        <v>3</v>
      </c>
      <c r="S19" s="31"/>
      <c r="T19" s="232" t="s">
        <v>8</v>
      </c>
      <c r="U19" s="233"/>
      <c r="V19" s="234"/>
      <c r="W19" s="36" t="s">
        <v>6</v>
      </c>
      <c r="X19" s="35" t="s">
        <v>7</v>
      </c>
      <c r="Y19" s="31"/>
      <c r="Z19" s="232" t="s">
        <v>4</v>
      </c>
      <c r="AA19" s="233"/>
      <c r="AB19" s="234"/>
      <c r="AC19" s="32" t="s">
        <v>2</v>
      </c>
      <c r="AD19" s="33" t="s">
        <v>3</v>
      </c>
    </row>
    <row r="20" spans="1:30" ht="20.149999999999999" customHeight="1" x14ac:dyDescent="0.2">
      <c r="A20" s="48"/>
      <c r="B20" s="217" t="s">
        <v>242</v>
      </c>
      <c r="C20" s="217"/>
      <c r="D20" s="217"/>
      <c r="E20" s="15">
        <v>70</v>
      </c>
      <c r="F20" s="16"/>
      <c r="G20" s="48"/>
      <c r="H20" s="217" t="s">
        <v>243</v>
      </c>
      <c r="I20" s="217"/>
      <c r="J20" s="217"/>
      <c r="K20" s="15">
        <v>2420</v>
      </c>
      <c r="L20" s="16"/>
      <c r="M20" s="12"/>
      <c r="N20" s="218" t="s">
        <v>242</v>
      </c>
      <c r="O20" s="219"/>
      <c r="P20" s="220"/>
      <c r="Q20" s="110">
        <v>2890</v>
      </c>
      <c r="R20" s="16"/>
      <c r="S20" s="14"/>
      <c r="T20" s="218"/>
      <c r="U20" s="219"/>
      <c r="V20" s="220"/>
      <c r="W20" s="110"/>
      <c r="X20" s="16"/>
      <c r="Y20" s="12"/>
      <c r="Z20" s="214"/>
      <c r="AA20" s="215"/>
      <c r="AB20" s="216"/>
      <c r="AC20" s="82"/>
      <c r="AD20" s="40"/>
    </row>
    <row r="21" spans="1:30" ht="20.149999999999999" customHeight="1" x14ac:dyDescent="0.2">
      <c r="A21" s="48"/>
      <c r="B21" s="217" t="s">
        <v>243</v>
      </c>
      <c r="C21" s="217"/>
      <c r="D21" s="217"/>
      <c r="E21" s="15">
        <v>440</v>
      </c>
      <c r="F21" s="16"/>
      <c r="G21" s="48"/>
      <c r="H21" s="217"/>
      <c r="I21" s="217"/>
      <c r="J21" s="217"/>
      <c r="K21" s="15"/>
      <c r="L21" s="16"/>
      <c r="M21" s="12"/>
      <c r="N21" s="214" t="s">
        <v>243</v>
      </c>
      <c r="O21" s="215"/>
      <c r="P21" s="216"/>
      <c r="Q21" s="110">
        <v>7720</v>
      </c>
      <c r="R21" s="16"/>
      <c r="S21" s="14"/>
      <c r="T21" s="218"/>
      <c r="U21" s="219"/>
      <c r="V21" s="220"/>
      <c r="W21" s="110"/>
      <c r="X21" s="16"/>
      <c r="Y21" s="12"/>
      <c r="Z21" s="214"/>
      <c r="AA21" s="215"/>
      <c r="AB21" s="216"/>
      <c r="AC21" s="82"/>
      <c r="AD21" s="40"/>
    </row>
    <row r="22" spans="1:30" ht="20.149999999999999" customHeight="1" x14ac:dyDescent="0.2">
      <c r="A22" s="48"/>
      <c r="B22" s="217" t="s">
        <v>244</v>
      </c>
      <c r="C22" s="217"/>
      <c r="D22" s="217"/>
      <c r="E22" s="15">
        <v>80</v>
      </c>
      <c r="F22" s="16"/>
      <c r="G22" s="48"/>
      <c r="H22" s="217"/>
      <c r="I22" s="217"/>
      <c r="J22" s="217"/>
      <c r="K22" s="15"/>
      <c r="L22" s="16"/>
      <c r="M22" s="12"/>
      <c r="N22" s="214" t="s">
        <v>245</v>
      </c>
      <c r="O22" s="215"/>
      <c r="P22" s="216"/>
      <c r="Q22" s="110">
        <v>1040</v>
      </c>
      <c r="R22" s="16"/>
      <c r="S22" s="14"/>
      <c r="T22" s="218"/>
      <c r="U22" s="219"/>
      <c r="V22" s="220"/>
      <c r="W22" s="110"/>
      <c r="X22" s="16"/>
      <c r="Y22" s="12"/>
      <c r="Z22" s="214"/>
      <c r="AA22" s="215"/>
      <c r="AB22" s="216"/>
      <c r="AC22" s="82"/>
      <c r="AD22" s="40"/>
    </row>
    <row r="23" spans="1:30" ht="20.149999999999999" customHeight="1" thickBot="1" x14ac:dyDescent="0.25">
      <c r="A23" s="23"/>
      <c r="B23" s="246" t="s">
        <v>10</v>
      </c>
      <c r="C23" s="247"/>
      <c r="D23" s="248"/>
      <c r="E23" s="22">
        <f>SUM(E20:E22)</f>
        <v>590</v>
      </c>
      <c r="F23" s="19">
        <f>SUM(F20:F22)</f>
        <v>0</v>
      </c>
      <c r="G23" s="23"/>
      <c r="H23" s="246" t="s">
        <v>10</v>
      </c>
      <c r="I23" s="247"/>
      <c r="J23" s="248"/>
      <c r="K23" s="22">
        <f>SUM(K20:K22)</f>
        <v>2420</v>
      </c>
      <c r="L23" s="19">
        <f>SUM(L20:L22)</f>
        <v>0</v>
      </c>
      <c r="M23" s="23"/>
      <c r="N23" s="246" t="s">
        <v>10</v>
      </c>
      <c r="O23" s="247"/>
      <c r="P23" s="248"/>
      <c r="Q23" s="22">
        <f>SUM(Q20:Q22)</f>
        <v>11650</v>
      </c>
      <c r="R23" s="19">
        <f>SUM(R20:R22)</f>
        <v>0</v>
      </c>
      <c r="S23" s="23"/>
      <c r="T23" s="246"/>
      <c r="U23" s="247"/>
      <c r="V23" s="248"/>
      <c r="W23" s="22"/>
      <c r="X23" s="19"/>
      <c r="Y23" s="23"/>
      <c r="Z23" s="246"/>
      <c r="AA23" s="247"/>
      <c r="AB23" s="248"/>
      <c r="AC23" s="119"/>
      <c r="AD23" s="19"/>
    </row>
    <row r="24" spans="1:30" ht="20.149999999999999" customHeight="1" thickBo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6"/>
      <c r="O24" s="27"/>
      <c r="P24" s="27"/>
      <c r="Q24" s="28"/>
      <c r="R24" s="28"/>
      <c r="S24" s="106"/>
      <c r="T24" s="106"/>
      <c r="U24" s="106"/>
      <c r="V24" s="106"/>
      <c r="W24" s="106"/>
      <c r="X24" s="106"/>
      <c r="Y24" s="249" t="s">
        <v>11</v>
      </c>
      <c r="Z24" s="250"/>
      <c r="AA24" s="250"/>
      <c r="AB24" s="250"/>
      <c r="AC24" s="120">
        <f>SUM(E23,K23,Q23,W23,AC23)</f>
        <v>14660</v>
      </c>
      <c r="AD24" s="21">
        <f>SUM(F23,L23,R23,X23,AD23)</f>
        <v>0</v>
      </c>
    </row>
    <row r="25" spans="1:30" ht="24.75" customHeight="1" thickBot="1" x14ac:dyDescent="0.35">
      <c r="A25" s="244" t="s">
        <v>246</v>
      </c>
      <c r="B25" s="244"/>
      <c r="C25" s="244"/>
      <c r="D25" s="244"/>
      <c r="E25" s="244"/>
      <c r="F25" s="244"/>
      <c r="G25" s="3"/>
      <c r="H25" s="245"/>
      <c r="I25" s="245"/>
      <c r="J25" s="245"/>
      <c r="K25" s="2"/>
      <c r="L25" s="2"/>
      <c r="M25" s="2"/>
      <c r="N25" s="3"/>
      <c r="O25" s="2"/>
      <c r="P25" s="2"/>
      <c r="Q25" s="2"/>
      <c r="R25" s="2"/>
      <c r="S25" s="2"/>
      <c r="T25" s="3"/>
      <c r="U25" s="3"/>
      <c r="V25" s="2"/>
      <c r="W25" s="2"/>
      <c r="X25" s="2"/>
      <c r="Y25" s="2"/>
      <c r="Z25" s="3"/>
      <c r="AA25" s="2"/>
      <c r="AB25" s="2"/>
      <c r="AC25" s="2"/>
      <c r="AD25" s="2"/>
    </row>
    <row r="26" spans="1:30" ht="20.149999999999999" customHeight="1" x14ac:dyDescent="0.2">
      <c r="A26" s="31"/>
      <c r="B26" s="235" t="s">
        <v>4</v>
      </c>
      <c r="C26" s="236"/>
      <c r="D26" s="237"/>
      <c r="E26" s="34" t="s">
        <v>2</v>
      </c>
      <c r="F26" s="33" t="s">
        <v>3</v>
      </c>
      <c r="G26" s="31"/>
      <c r="H26" s="235" t="s">
        <v>4</v>
      </c>
      <c r="I26" s="236"/>
      <c r="J26" s="237"/>
      <c r="K26" s="34" t="s">
        <v>2</v>
      </c>
      <c r="L26" s="33" t="s">
        <v>3</v>
      </c>
      <c r="M26" s="31"/>
      <c r="N26" s="235" t="s">
        <v>4</v>
      </c>
      <c r="O26" s="236"/>
      <c r="P26" s="237"/>
      <c r="Q26" s="34" t="s">
        <v>2</v>
      </c>
      <c r="R26" s="33" t="s">
        <v>3</v>
      </c>
      <c r="S26" s="31"/>
      <c r="T26" s="235" t="s">
        <v>8</v>
      </c>
      <c r="U26" s="236"/>
      <c r="V26" s="237"/>
      <c r="W26" s="99" t="s">
        <v>6</v>
      </c>
      <c r="X26" s="35" t="s">
        <v>7</v>
      </c>
      <c r="Y26" s="31"/>
      <c r="Z26" s="235" t="s">
        <v>4</v>
      </c>
      <c r="AA26" s="236"/>
      <c r="AB26" s="237"/>
      <c r="AC26" s="34" t="s">
        <v>2</v>
      </c>
      <c r="AD26" s="33" t="s">
        <v>3</v>
      </c>
    </row>
    <row r="27" spans="1:30" ht="20.149999999999999" customHeight="1" x14ac:dyDescent="0.2">
      <c r="A27" s="48"/>
      <c r="B27" s="217" t="s">
        <v>247</v>
      </c>
      <c r="C27" s="217"/>
      <c r="D27" s="217"/>
      <c r="E27" s="15">
        <v>170</v>
      </c>
      <c r="F27" s="16"/>
      <c r="G27" s="48"/>
      <c r="H27" s="217" t="s">
        <v>248</v>
      </c>
      <c r="I27" s="217"/>
      <c r="J27" s="217"/>
      <c r="K27" s="15">
        <v>730</v>
      </c>
      <c r="L27" s="16"/>
      <c r="M27" s="12"/>
      <c r="N27" s="218" t="s">
        <v>251</v>
      </c>
      <c r="O27" s="219"/>
      <c r="P27" s="220"/>
      <c r="Q27" s="82">
        <v>2550</v>
      </c>
      <c r="R27" s="16"/>
      <c r="S27" s="14"/>
      <c r="T27" s="218" t="s">
        <v>253</v>
      </c>
      <c r="U27" s="219"/>
      <c r="V27" s="220"/>
      <c r="W27" s="110">
        <v>2650</v>
      </c>
      <c r="X27" s="16"/>
      <c r="Y27" s="12"/>
      <c r="Z27" s="214" t="s">
        <v>256</v>
      </c>
      <c r="AA27" s="215"/>
      <c r="AB27" s="216"/>
      <c r="AC27" s="82">
        <v>540</v>
      </c>
      <c r="AD27" s="40"/>
    </row>
    <row r="28" spans="1:30" ht="20.149999999999999" customHeight="1" x14ac:dyDescent="0.2">
      <c r="A28" s="48"/>
      <c r="B28" s="217"/>
      <c r="C28" s="217"/>
      <c r="D28" s="217"/>
      <c r="E28" s="15"/>
      <c r="F28" s="16"/>
      <c r="G28" s="48" t="s">
        <v>263</v>
      </c>
      <c r="H28" s="217" t="s">
        <v>249</v>
      </c>
      <c r="I28" s="217"/>
      <c r="J28" s="217"/>
      <c r="K28" s="15">
        <v>1200</v>
      </c>
      <c r="L28" s="16"/>
      <c r="M28" s="12"/>
      <c r="N28" s="218" t="s">
        <v>250</v>
      </c>
      <c r="O28" s="219"/>
      <c r="P28" s="220"/>
      <c r="Q28" s="82">
        <v>2670</v>
      </c>
      <c r="R28" s="16"/>
      <c r="S28" s="14"/>
      <c r="T28" s="218" t="s">
        <v>254</v>
      </c>
      <c r="U28" s="219"/>
      <c r="V28" s="220"/>
      <c r="W28" s="110">
        <v>2740</v>
      </c>
      <c r="X28" s="16"/>
      <c r="Y28" s="12"/>
      <c r="Z28" s="214"/>
      <c r="AA28" s="215"/>
      <c r="AB28" s="216"/>
      <c r="AC28" s="82"/>
      <c r="AD28" s="40"/>
    </row>
    <row r="29" spans="1:30" ht="20.149999999999999" customHeight="1" x14ac:dyDescent="0.2">
      <c r="A29" s="48"/>
      <c r="B29" s="217"/>
      <c r="C29" s="217"/>
      <c r="D29" s="217"/>
      <c r="E29" s="15"/>
      <c r="F29" s="16"/>
      <c r="G29" s="48"/>
      <c r="H29" s="217"/>
      <c r="I29" s="217"/>
      <c r="J29" s="217"/>
      <c r="K29" s="15"/>
      <c r="L29" s="16"/>
      <c r="M29" s="12"/>
      <c r="N29" s="218" t="s">
        <v>417</v>
      </c>
      <c r="O29" s="219"/>
      <c r="P29" s="220"/>
      <c r="Q29" s="82">
        <v>3440</v>
      </c>
      <c r="R29" s="16"/>
      <c r="S29" s="14"/>
      <c r="T29" s="218" t="s">
        <v>255</v>
      </c>
      <c r="U29" s="219"/>
      <c r="V29" s="220"/>
      <c r="W29" s="110">
        <v>1410</v>
      </c>
      <c r="X29" s="16"/>
      <c r="Y29" s="12"/>
      <c r="Z29" s="214"/>
      <c r="AA29" s="215"/>
      <c r="AB29" s="216"/>
      <c r="AC29" s="82"/>
      <c r="AD29" s="40"/>
    </row>
    <row r="30" spans="1:30" ht="20.149999999999999" customHeight="1" x14ac:dyDescent="0.2">
      <c r="A30" s="48"/>
      <c r="B30" s="217"/>
      <c r="C30" s="217"/>
      <c r="D30" s="217"/>
      <c r="E30" s="15"/>
      <c r="F30" s="16"/>
      <c r="G30" s="48"/>
      <c r="H30" s="217"/>
      <c r="I30" s="217"/>
      <c r="J30" s="217"/>
      <c r="K30" s="15"/>
      <c r="L30" s="16"/>
      <c r="M30" s="12"/>
      <c r="N30" s="218" t="s">
        <v>252</v>
      </c>
      <c r="O30" s="219"/>
      <c r="P30" s="220"/>
      <c r="Q30" s="82">
        <v>1900</v>
      </c>
      <c r="R30" s="16"/>
      <c r="S30" s="14"/>
      <c r="T30" s="218" t="s">
        <v>247</v>
      </c>
      <c r="U30" s="219"/>
      <c r="V30" s="220"/>
      <c r="W30" s="110">
        <v>2380</v>
      </c>
      <c r="X30" s="16"/>
      <c r="Y30" s="12"/>
      <c r="Z30" s="214"/>
      <c r="AA30" s="215"/>
      <c r="AB30" s="216"/>
      <c r="AC30" s="82"/>
      <c r="AD30" s="40"/>
    </row>
    <row r="31" spans="1:30" ht="20.149999999999999" customHeight="1" thickBot="1" x14ac:dyDescent="0.25">
      <c r="A31" s="23"/>
      <c r="B31" s="246" t="s">
        <v>10</v>
      </c>
      <c r="C31" s="247"/>
      <c r="D31" s="248"/>
      <c r="E31" s="22">
        <f>SUM(E27:E30)</f>
        <v>170</v>
      </c>
      <c r="F31" s="19">
        <f>SUM(F27:F30)</f>
        <v>0</v>
      </c>
      <c r="G31" s="23"/>
      <c r="H31" s="246" t="s">
        <v>10</v>
      </c>
      <c r="I31" s="247"/>
      <c r="J31" s="248"/>
      <c r="K31" s="22">
        <f>SUM(K27:K30)</f>
        <v>1930</v>
      </c>
      <c r="L31" s="19">
        <f>SUM(L27:L30)</f>
        <v>0</v>
      </c>
      <c r="M31" s="23"/>
      <c r="N31" s="246"/>
      <c r="O31" s="247"/>
      <c r="P31" s="248"/>
      <c r="Q31" s="52" t="s">
        <v>413</v>
      </c>
      <c r="R31" s="168" t="s">
        <v>413</v>
      </c>
      <c r="S31" s="23"/>
      <c r="T31" s="246" t="s">
        <v>10</v>
      </c>
      <c r="U31" s="247"/>
      <c r="V31" s="248"/>
      <c r="W31" s="22">
        <f>SUM(Q27:Q30,W27:W30)</f>
        <v>19740</v>
      </c>
      <c r="X31" s="19">
        <f>SUM(R27:R30,X27:X30)</f>
        <v>0</v>
      </c>
      <c r="Y31" s="23"/>
      <c r="Z31" s="246" t="s">
        <v>10</v>
      </c>
      <c r="AA31" s="247"/>
      <c r="AB31" s="248"/>
      <c r="AC31" s="119">
        <f>SUM(AC27:AC30)</f>
        <v>540</v>
      </c>
      <c r="AD31" s="19">
        <f>SUM(AD27:AD30)</f>
        <v>0</v>
      </c>
    </row>
    <row r="32" spans="1:30" ht="20.149999999999999" customHeight="1" thickBot="1" x14ac:dyDescent="0.25">
      <c r="A32" s="255" t="s">
        <v>426</v>
      </c>
      <c r="B32" s="255"/>
      <c r="C32" s="255"/>
      <c r="D32" s="255"/>
      <c r="E32" s="29"/>
      <c r="F32" s="29"/>
      <c r="G32" s="29"/>
      <c r="H32" s="29"/>
      <c r="I32" s="29"/>
      <c r="J32" s="29"/>
      <c r="K32" s="29"/>
      <c r="L32" s="29"/>
      <c r="M32" s="29"/>
      <c r="N32" s="26"/>
      <c r="O32" s="27"/>
      <c r="P32" s="27"/>
      <c r="Q32" s="28"/>
      <c r="R32" s="28"/>
      <c r="S32" s="103"/>
      <c r="T32" s="103"/>
      <c r="U32" s="103"/>
      <c r="V32" s="103"/>
      <c r="W32" s="103"/>
      <c r="X32" s="104"/>
      <c r="Y32" s="249" t="s">
        <v>11</v>
      </c>
      <c r="Z32" s="250"/>
      <c r="AA32" s="250"/>
      <c r="AB32" s="250"/>
      <c r="AC32" s="120">
        <f>SUM(E31,AC31,K31,Q31,W31)</f>
        <v>22380</v>
      </c>
      <c r="AD32" s="19">
        <f>SUM(F31,AD31,L31,X31)</f>
        <v>0</v>
      </c>
    </row>
    <row r="33" spans="1:30" ht="20.25" customHeight="1" x14ac:dyDescent="0.2">
      <c r="A33" s="66"/>
      <c r="B33" s="66"/>
      <c r="C33" s="66"/>
      <c r="D33" s="67"/>
      <c r="E33" s="67"/>
      <c r="F33" s="67"/>
      <c r="G33" s="66"/>
      <c r="H33" s="66"/>
      <c r="I33" s="66"/>
      <c r="J33" s="67"/>
      <c r="K33" s="67"/>
      <c r="L33" s="67"/>
      <c r="M33" s="67"/>
      <c r="N33" s="66"/>
      <c r="O33" s="67"/>
      <c r="P33" s="67"/>
      <c r="Q33" s="67"/>
      <c r="R33" s="67"/>
      <c r="S33" s="101"/>
      <c r="T33" s="101"/>
      <c r="U33" s="101"/>
      <c r="V33" s="101"/>
      <c r="W33" s="102"/>
      <c r="X33" s="100"/>
      <c r="Y33" s="67"/>
      <c r="Z33" s="66"/>
      <c r="AA33" s="67"/>
      <c r="AB33" s="67"/>
      <c r="AC33" s="67"/>
      <c r="AD33" s="67"/>
    </row>
    <row r="34" spans="1:30" ht="20.25" customHeight="1" x14ac:dyDescent="0.2">
      <c r="A34" s="68"/>
      <c r="B34" s="65"/>
      <c r="C34" s="69"/>
      <c r="D34" s="68"/>
      <c r="E34" s="70"/>
      <c r="F34" s="70"/>
      <c r="G34" s="68"/>
      <c r="H34" s="65"/>
      <c r="I34" s="69"/>
      <c r="J34" s="106"/>
      <c r="K34" s="106"/>
      <c r="L34" s="106"/>
      <c r="M34" s="106"/>
      <c r="N34" s="106"/>
      <c r="O34" s="106"/>
      <c r="P34" s="68" t="s">
        <v>87</v>
      </c>
      <c r="Q34" s="70"/>
      <c r="R34" s="70"/>
      <c r="S34" s="71"/>
      <c r="T34" s="71"/>
      <c r="U34" s="65"/>
      <c r="V34" s="71"/>
      <c r="W34" s="107" t="s">
        <v>88</v>
      </c>
      <c r="X34" s="106"/>
      <c r="Y34" s="106"/>
      <c r="Z34" s="106"/>
      <c r="AA34" s="106"/>
      <c r="AB34" s="106"/>
      <c r="AC34" s="106"/>
      <c r="AD34" s="108"/>
    </row>
    <row r="35" spans="1:30" ht="20.25" customHeight="1" x14ac:dyDescent="0.2">
      <c r="A35" s="76"/>
      <c r="B35" s="76"/>
      <c r="C35" s="70"/>
      <c r="D35" s="70"/>
      <c r="E35" s="70"/>
      <c r="F35" s="70"/>
      <c r="G35" s="76"/>
      <c r="H35" s="76"/>
      <c r="I35" s="70"/>
      <c r="J35" s="106"/>
      <c r="K35" s="106"/>
      <c r="L35" s="106"/>
      <c r="M35" s="106"/>
      <c r="N35" s="106"/>
      <c r="O35" s="106"/>
      <c r="P35" s="70"/>
      <c r="Q35" s="70"/>
      <c r="R35" s="70"/>
      <c r="S35" s="71"/>
      <c r="T35" s="71"/>
      <c r="U35" s="65"/>
      <c r="V35" s="71"/>
      <c r="W35" s="107" t="s">
        <v>89</v>
      </c>
      <c r="X35" s="106"/>
      <c r="Y35" s="106"/>
      <c r="Z35" s="106"/>
      <c r="AA35" s="106"/>
      <c r="AB35" s="106"/>
      <c r="AC35" s="106"/>
      <c r="AD35" s="109"/>
    </row>
    <row r="36" spans="1:30" ht="20.25" customHeight="1" x14ac:dyDescent="0.2">
      <c r="A36" s="73"/>
      <c r="B36" s="73"/>
      <c r="C36" s="70"/>
      <c r="D36" s="70"/>
      <c r="E36" s="70"/>
      <c r="F36" s="70"/>
      <c r="G36" s="73"/>
      <c r="H36" s="73"/>
      <c r="I36" s="70"/>
      <c r="J36" s="106"/>
      <c r="K36" s="106"/>
      <c r="L36" s="106"/>
      <c r="M36" s="106"/>
      <c r="N36" s="106"/>
      <c r="O36" s="106"/>
      <c r="P36" s="70"/>
      <c r="Q36" s="70"/>
      <c r="R36" s="70"/>
      <c r="S36" s="71"/>
      <c r="T36" s="71"/>
      <c r="U36" s="72"/>
      <c r="V36" s="71"/>
      <c r="W36" s="107" t="s">
        <v>90</v>
      </c>
      <c r="X36" s="106"/>
      <c r="Y36" s="106"/>
      <c r="Z36" s="106"/>
      <c r="AA36" s="106"/>
      <c r="AB36" s="106"/>
      <c r="AC36" s="106"/>
      <c r="AD36" s="106"/>
    </row>
    <row r="37" spans="1:30" ht="20.25" customHeight="1" x14ac:dyDescent="0.2">
      <c r="A37" s="73"/>
      <c r="B37" s="73"/>
      <c r="C37" s="73"/>
      <c r="D37" s="72"/>
      <c r="E37" s="72"/>
      <c r="F37" s="72"/>
      <c r="G37" s="73"/>
      <c r="H37" s="73"/>
      <c r="I37" s="73"/>
      <c r="J37" s="72"/>
      <c r="K37" s="72"/>
      <c r="L37" s="72"/>
      <c r="M37" s="72"/>
      <c r="N37" s="73"/>
      <c r="O37" s="72"/>
      <c r="P37" s="72"/>
      <c r="Q37" s="72"/>
      <c r="R37" s="72"/>
      <c r="S37" s="72"/>
      <c r="T37" s="73"/>
      <c r="U37" s="73"/>
      <c r="V37" s="72"/>
      <c r="W37" s="74"/>
      <c r="X37" s="77"/>
      <c r="Y37" s="72"/>
      <c r="Z37" s="73"/>
      <c r="AA37" s="72"/>
      <c r="AB37" s="72"/>
      <c r="AC37" s="72"/>
      <c r="AD37" s="72"/>
    </row>
    <row r="38" spans="1:30" ht="20.25" customHeight="1" x14ac:dyDescent="0.2">
      <c r="S38" s="78"/>
      <c r="T38" s="79"/>
      <c r="U38" s="79"/>
      <c r="V38" s="75"/>
      <c r="W38" s="80"/>
      <c r="X38" s="81"/>
    </row>
    <row r="39" spans="1:30" ht="26.25" customHeight="1" x14ac:dyDescent="0.2">
      <c r="S39" s="78"/>
      <c r="T39" s="79"/>
      <c r="U39" s="79"/>
      <c r="V39" s="81"/>
      <c r="W39" s="81"/>
      <c r="X39" s="81"/>
    </row>
    <row r="42" spans="1:30" x14ac:dyDescent="0.2">
      <c r="X42" s="4" t="s">
        <v>91</v>
      </c>
    </row>
    <row r="43" spans="1:30" x14ac:dyDescent="0.2">
      <c r="A43" s="4"/>
      <c r="B43" s="4"/>
      <c r="F43" s="1"/>
      <c r="G43" s="4"/>
      <c r="H43" s="4"/>
      <c r="L43" s="1"/>
      <c r="N43" s="4"/>
      <c r="T43" s="4"/>
      <c r="U43" s="4"/>
      <c r="Z43" s="4"/>
    </row>
    <row r="44" spans="1:30" x14ac:dyDescent="0.2">
      <c r="A44" s="4"/>
      <c r="B44" s="4"/>
      <c r="F44" s="1"/>
      <c r="G44" s="4"/>
      <c r="H44" s="4"/>
      <c r="L44" s="1"/>
      <c r="N44" s="4"/>
      <c r="T44" s="4"/>
      <c r="U44" s="4"/>
      <c r="Z44" s="4"/>
    </row>
    <row r="45" spans="1:30" x14ac:dyDescent="0.2">
      <c r="A45" s="4"/>
      <c r="B45" s="4"/>
      <c r="F45" s="1"/>
      <c r="G45" s="4"/>
      <c r="H45" s="4"/>
      <c r="L45" s="1"/>
      <c r="N45" s="4"/>
      <c r="T45" s="4"/>
      <c r="U45" s="4"/>
      <c r="Z45" s="4"/>
    </row>
    <row r="46" spans="1:30" x14ac:dyDescent="0.2">
      <c r="A46" s="4"/>
      <c r="B46" s="4"/>
      <c r="F46" s="1"/>
      <c r="G46" s="4"/>
      <c r="H46" s="4"/>
      <c r="L46" s="1"/>
      <c r="N46" s="4"/>
      <c r="T46" s="4"/>
      <c r="U46" s="4"/>
      <c r="Z46" s="4"/>
    </row>
    <row r="47" spans="1:30" x14ac:dyDescent="0.2">
      <c r="A47" s="4"/>
      <c r="B47" s="4"/>
      <c r="F47" s="1"/>
      <c r="G47" s="4"/>
      <c r="H47" s="4"/>
      <c r="L47" s="1"/>
      <c r="N47" s="4"/>
      <c r="T47" s="4"/>
      <c r="U47" s="4"/>
      <c r="Z47" s="4"/>
    </row>
    <row r="48" spans="1:30" x14ac:dyDescent="0.2">
      <c r="A48" s="4"/>
      <c r="B48" s="4"/>
      <c r="F48" s="1"/>
      <c r="G48" s="4"/>
      <c r="H48" s="4"/>
      <c r="L48" s="1"/>
      <c r="N48" s="4"/>
      <c r="T48" s="4"/>
      <c r="U48" s="4"/>
      <c r="Z48" s="4"/>
    </row>
    <row r="49" spans="3:12" s="4" customFormat="1" x14ac:dyDescent="0.2">
      <c r="C49" s="1"/>
      <c r="F49" s="1"/>
      <c r="I49" s="1"/>
      <c r="L49" s="1"/>
    </row>
    <row r="50" spans="3:12" s="4" customFormat="1" x14ac:dyDescent="0.2">
      <c r="C50" s="1"/>
      <c r="F50" s="1"/>
      <c r="I50" s="1"/>
      <c r="L50" s="1"/>
    </row>
    <row r="51" spans="3:12" s="4" customFormat="1" x14ac:dyDescent="0.2">
      <c r="C51" s="1"/>
      <c r="F51" s="1"/>
      <c r="I51" s="1"/>
      <c r="L51" s="1"/>
    </row>
    <row r="52" spans="3:12" s="4" customFormat="1" x14ac:dyDescent="0.2">
      <c r="C52" s="1"/>
      <c r="F52" s="1"/>
      <c r="I52" s="1"/>
      <c r="L52" s="1"/>
    </row>
    <row r="53" spans="3:12" s="4" customFormat="1" x14ac:dyDescent="0.2">
      <c r="C53" s="1"/>
      <c r="F53" s="1"/>
      <c r="I53" s="1"/>
      <c r="L53" s="1"/>
    </row>
    <row r="54" spans="3:12" s="4" customFormat="1" x14ac:dyDescent="0.2">
      <c r="C54" s="1"/>
      <c r="F54" s="1"/>
      <c r="I54" s="1"/>
      <c r="L54" s="1"/>
    </row>
    <row r="55" spans="3:12" s="4" customFormat="1" x14ac:dyDescent="0.2">
      <c r="C55" s="1"/>
      <c r="F55" s="1"/>
      <c r="I55" s="1"/>
      <c r="L55" s="1"/>
    </row>
    <row r="56" spans="3:12" s="4" customFormat="1" x14ac:dyDescent="0.2">
      <c r="C56" s="1"/>
      <c r="F56" s="1"/>
      <c r="I56" s="1"/>
      <c r="L56" s="1"/>
    </row>
    <row r="57" spans="3:12" s="4" customFormat="1" x14ac:dyDescent="0.2">
      <c r="C57" s="1"/>
      <c r="F57" s="1"/>
      <c r="I57" s="1"/>
      <c r="L57" s="1"/>
    </row>
    <row r="58" spans="3:12" s="4" customFormat="1" x14ac:dyDescent="0.2">
      <c r="C58" s="1"/>
      <c r="F58" s="1"/>
      <c r="I58" s="1"/>
      <c r="L58" s="1"/>
    </row>
    <row r="59" spans="3:12" s="4" customFormat="1" x14ac:dyDescent="0.2">
      <c r="C59" s="1"/>
      <c r="F59" s="1"/>
      <c r="I59" s="1"/>
      <c r="L59" s="1"/>
    </row>
    <row r="60" spans="3:12" s="4" customFormat="1" x14ac:dyDescent="0.2">
      <c r="C60" s="1"/>
      <c r="F60" s="1"/>
      <c r="I60" s="1"/>
      <c r="L60" s="1"/>
    </row>
    <row r="61" spans="3:12" s="4" customFormat="1" x14ac:dyDescent="0.2">
      <c r="C61" s="1"/>
      <c r="F61" s="1"/>
      <c r="I61" s="1"/>
      <c r="L61" s="1"/>
    </row>
    <row r="62" spans="3:12" s="4" customFormat="1" x14ac:dyDescent="0.2">
      <c r="C62" s="1"/>
      <c r="F62" s="1"/>
      <c r="I62" s="1"/>
      <c r="L62" s="1"/>
    </row>
    <row r="63" spans="3:12" s="4" customFormat="1" x14ac:dyDescent="0.2">
      <c r="C63" s="1"/>
      <c r="F63" s="1"/>
      <c r="I63" s="1"/>
      <c r="L63" s="1"/>
    </row>
  </sheetData>
  <sheetProtection algorithmName="SHA-512" hashValue="0nhoF6iW6YLK9hc/r6uEAL0Z749904L5pF3Yw55blEKayVuhk7D+96eBaH+XfP91pZZ9fyqpyVui1UohLOkgbA==" saltValue="Pk06Y5wTMvmnQV+CVErxfg==" spinCount="100000" sheet="1" objects="1" scenarios="1" formatCells="0" formatColumns="0" formatRows="0" insertColumns="0" insertRows="0" insertHyperlinks="0" deleteColumns="0" deleteRows="0" sort="0" autoFilter="0" pivotTables="0"/>
  <mergeCells count="139">
    <mergeCell ref="Y24:AB24"/>
    <mergeCell ref="A18:F18"/>
    <mergeCell ref="B19:D19"/>
    <mergeCell ref="H19:J19"/>
    <mergeCell ref="N19:P19"/>
    <mergeCell ref="T19:V19"/>
    <mergeCell ref="Z19:AB19"/>
    <mergeCell ref="B23:D23"/>
    <mergeCell ref="A25:F25"/>
    <mergeCell ref="H25:J25"/>
    <mergeCell ref="H23:J23"/>
    <mergeCell ref="N23:P23"/>
    <mergeCell ref="T23:V23"/>
    <mergeCell ref="Z23:AB23"/>
    <mergeCell ref="B16:D16"/>
    <mergeCell ref="H16:J16"/>
    <mergeCell ref="N16:P16"/>
    <mergeCell ref="T16:V16"/>
    <mergeCell ref="Z16:AB16"/>
    <mergeCell ref="Y17:AB17"/>
    <mergeCell ref="B22:D22"/>
    <mergeCell ref="H22:J22"/>
    <mergeCell ref="N22:P22"/>
    <mergeCell ref="T22:V22"/>
    <mergeCell ref="Z22:AB22"/>
    <mergeCell ref="B20:D20"/>
    <mergeCell ref="H20:J20"/>
    <mergeCell ref="N20:P20"/>
    <mergeCell ref="T20:V20"/>
    <mergeCell ref="Z20:AB20"/>
    <mergeCell ref="B21:D21"/>
    <mergeCell ref="H21:J21"/>
    <mergeCell ref="N21:P21"/>
    <mergeCell ref="T21:V21"/>
    <mergeCell ref="Z21:AB21"/>
    <mergeCell ref="B14:D14"/>
    <mergeCell ref="H14:J14"/>
    <mergeCell ref="N14:P14"/>
    <mergeCell ref="T14:V14"/>
    <mergeCell ref="Z14:AB14"/>
    <mergeCell ref="B15:D15"/>
    <mergeCell ref="H15:J15"/>
    <mergeCell ref="N15:P15"/>
    <mergeCell ref="T15:V15"/>
    <mergeCell ref="Z15:AB15"/>
    <mergeCell ref="B12:D12"/>
    <mergeCell ref="H12:J12"/>
    <mergeCell ref="N12:P12"/>
    <mergeCell ref="T12:V12"/>
    <mergeCell ref="Z12:AB12"/>
    <mergeCell ref="B13:D13"/>
    <mergeCell ref="H13:J13"/>
    <mergeCell ref="N13:P13"/>
    <mergeCell ref="T13:V13"/>
    <mergeCell ref="Z13:AB13"/>
    <mergeCell ref="B10:D10"/>
    <mergeCell ref="H10:J10"/>
    <mergeCell ref="N10:P10"/>
    <mergeCell ref="T10:V10"/>
    <mergeCell ref="Z10:AB10"/>
    <mergeCell ref="B11:D11"/>
    <mergeCell ref="H11:J11"/>
    <mergeCell ref="N11:P11"/>
    <mergeCell ref="T11:V11"/>
    <mergeCell ref="Z11:AB11"/>
    <mergeCell ref="B8:D8"/>
    <mergeCell ref="H8:J8"/>
    <mergeCell ref="N8:P8"/>
    <mergeCell ref="T8:V8"/>
    <mergeCell ref="Z8:AB8"/>
    <mergeCell ref="B9:D9"/>
    <mergeCell ref="H9:J9"/>
    <mergeCell ref="N9:P9"/>
    <mergeCell ref="T9:V9"/>
    <mergeCell ref="Z9:AB9"/>
    <mergeCell ref="B6:D6"/>
    <mergeCell ref="H6:J6"/>
    <mergeCell ref="N6:P6"/>
    <mergeCell ref="T6:V6"/>
    <mergeCell ref="Z6:AB6"/>
    <mergeCell ref="B7:D7"/>
    <mergeCell ref="H7:J7"/>
    <mergeCell ref="N7:P7"/>
    <mergeCell ref="T7:V7"/>
    <mergeCell ref="Z7:AB7"/>
    <mergeCell ref="A4:F4"/>
    <mergeCell ref="G4:L4"/>
    <mergeCell ref="M4:X4"/>
    <mergeCell ref="Y4:AD4"/>
    <mergeCell ref="B5:D5"/>
    <mergeCell ref="H5:J5"/>
    <mergeCell ref="N5:P5"/>
    <mergeCell ref="T5:V5"/>
    <mergeCell ref="Z5:AB5"/>
    <mergeCell ref="W1:AA1"/>
    <mergeCell ref="AC1:AD1"/>
    <mergeCell ref="A2:C2"/>
    <mergeCell ref="D2:I2"/>
    <mergeCell ref="K2:AA2"/>
    <mergeCell ref="A3:F3"/>
    <mergeCell ref="H3:J3"/>
    <mergeCell ref="A1:C1"/>
    <mergeCell ref="D1:G1"/>
    <mergeCell ref="H1:I1"/>
    <mergeCell ref="K1:P1"/>
    <mergeCell ref="R1:T1"/>
    <mergeCell ref="U1:V1"/>
    <mergeCell ref="B26:D26"/>
    <mergeCell ref="H26:J26"/>
    <mergeCell ref="N26:P26"/>
    <mergeCell ref="T26:V26"/>
    <mergeCell ref="Z26:AB26"/>
    <mergeCell ref="B27:D27"/>
    <mergeCell ref="H27:J27"/>
    <mergeCell ref="N27:P27"/>
    <mergeCell ref="T27:V27"/>
    <mergeCell ref="Z27:AB27"/>
    <mergeCell ref="B28:D28"/>
    <mergeCell ref="H28:J28"/>
    <mergeCell ref="N28:P28"/>
    <mergeCell ref="T28:V28"/>
    <mergeCell ref="Z28:AB28"/>
    <mergeCell ref="B29:D29"/>
    <mergeCell ref="H29:J29"/>
    <mergeCell ref="N29:P29"/>
    <mergeCell ref="T29:V29"/>
    <mergeCell ref="Z29:AB29"/>
    <mergeCell ref="Y32:AB32"/>
    <mergeCell ref="A32:D32"/>
    <mergeCell ref="B30:D30"/>
    <mergeCell ref="H30:J30"/>
    <mergeCell ref="N30:P30"/>
    <mergeCell ref="T30:V30"/>
    <mergeCell ref="Z30:AB30"/>
    <mergeCell ref="B31:D31"/>
    <mergeCell ref="H31:J31"/>
    <mergeCell ref="N31:P31"/>
    <mergeCell ref="T31:V31"/>
    <mergeCell ref="Z31:AB31"/>
  </mergeCells>
  <phoneticPr fontId="2"/>
  <conditionalFormatting sqref="F6:F15 L6:L15 AD6:AD15 R7:R15 X7:X15 F20:F22 L20:L22 R20:R22 F27 AD27 L27:L28 R27:R30 X27:X30">
    <cfRule type="cellIs" dxfId="45" priority="1" operator="greaterThan">
      <formula>E6</formula>
    </cfRule>
    <cfRule type="cellIs" dxfId="44" priority="2" operator="lessThan">
      <formula>E6</formula>
    </cfRule>
  </conditionalFormatting>
  <conditionalFormatting sqref="X20:X22 AD20:AD22">
    <cfRule type="cellIs" dxfId="41" priority="103" operator="greaterThan">
      <formula>W20</formula>
    </cfRule>
    <cfRule type="cellIs" dxfId="40" priority="104" operator="lessThan">
      <formula>W20</formula>
    </cfRule>
  </conditionalFormatting>
  <pageMargins left="0.78740157480314965" right="0.19685039370078741" top="0.39370078740157483" bottom="0" header="0.19685039370078741" footer="0.23622047244094491"/>
  <pageSetup paperSize="9" scale="68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operator="greaterThan" id="{12319D75-9C63-477C-8545-C759628F2617}">
            <xm:f>中信2!E21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0" operator="lessThan" id="{2F8BF283-D5AC-4728-A076-8C3F7222BAE1}">
            <xm:f>中信2!E21</xm:f>
            <x14:dxf>
              <font>
                <color rgb="FF9C0006"/>
              </font>
            </x14:dxf>
          </x14:cfRule>
          <xm:sqref>F28:F30 AD28:AD30 L29:L30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71"/>
  <sheetViews>
    <sheetView showZeros="0" view="pageBreakPreview" zoomScale="70" zoomScaleNormal="75" zoomScaleSheetLayoutView="70" workbookViewId="0">
      <pane ySplit="4" topLeftCell="A5" activePane="bottomLeft" state="frozen"/>
      <selection activeCell="AB33" sqref="AB33"/>
      <selection pane="bottomLeft" activeCell="D2" sqref="D2:I2"/>
    </sheetView>
  </sheetViews>
  <sheetFormatPr defaultColWidth="9" defaultRowHeight="13" x14ac:dyDescent="0.2"/>
  <cols>
    <col min="1" max="1" width="3.26953125" style="1" customWidth="1"/>
    <col min="2" max="2" width="3.08984375" style="1" customWidth="1"/>
    <col min="3" max="3" width="3.7265625" style="1" customWidth="1"/>
    <col min="4" max="4" width="11.08984375" style="4" customWidth="1"/>
    <col min="5" max="5" width="9.26953125" style="4" customWidth="1"/>
    <col min="6" max="6" width="9.7265625" style="4" customWidth="1"/>
    <col min="7" max="7" width="3.26953125" style="1" customWidth="1"/>
    <col min="8" max="8" width="3.08984375" style="1" customWidth="1"/>
    <col min="9" max="9" width="3.7265625" style="1" customWidth="1"/>
    <col min="10" max="10" width="11.08984375" style="4" customWidth="1"/>
    <col min="11" max="11" width="9.26953125" style="4" customWidth="1"/>
    <col min="12" max="12" width="9.7265625" style="4" customWidth="1"/>
    <col min="13" max="13" width="3.26953125" style="4" customWidth="1"/>
    <col min="14" max="14" width="3.08984375" style="1" customWidth="1"/>
    <col min="15" max="15" width="3.7265625" style="4" customWidth="1"/>
    <col min="16" max="16" width="11.08984375" style="4" customWidth="1"/>
    <col min="17" max="17" width="9.26953125" style="4" customWidth="1"/>
    <col min="18" max="18" width="9.7265625" style="4" customWidth="1"/>
    <col min="19" max="19" width="3.26953125" style="4" customWidth="1"/>
    <col min="20" max="20" width="3.08984375" style="1" customWidth="1"/>
    <col min="21" max="21" width="3.90625" style="1" customWidth="1"/>
    <col min="22" max="22" width="11.08984375" style="4" customWidth="1"/>
    <col min="23" max="23" width="9.26953125" style="4" customWidth="1"/>
    <col min="24" max="24" width="9.7265625" style="4" customWidth="1"/>
    <col min="25" max="25" width="3.26953125" style="4" customWidth="1"/>
    <col min="26" max="26" width="3.08984375" style="1" customWidth="1"/>
    <col min="27" max="27" width="3.7265625" style="4" customWidth="1"/>
    <col min="28" max="28" width="11.08984375" style="4" customWidth="1"/>
    <col min="29" max="29" width="9.26953125" style="4" customWidth="1"/>
    <col min="30" max="30" width="9.7265625" style="4" customWidth="1"/>
    <col min="31" max="16384" width="9" style="4"/>
  </cols>
  <sheetData>
    <row r="1" spans="1:33" s="84" customFormat="1" ht="38.25" customHeight="1" x14ac:dyDescent="0.2">
      <c r="A1" s="223" t="s">
        <v>101</v>
      </c>
      <c r="B1" s="223"/>
      <c r="C1" s="223"/>
      <c r="D1" s="223"/>
      <c r="E1" s="223"/>
      <c r="F1" s="223"/>
      <c r="G1" s="226"/>
      <c r="H1" s="227" t="s">
        <v>0</v>
      </c>
      <c r="I1" s="221"/>
      <c r="J1" s="97" t="s">
        <v>102</v>
      </c>
      <c r="K1" s="228"/>
      <c r="L1" s="228"/>
      <c r="M1" s="228"/>
      <c r="N1" s="228"/>
      <c r="O1" s="228"/>
      <c r="P1" s="228"/>
      <c r="Q1" s="98" t="s">
        <v>103</v>
      </c>
      <c r="R1" s="223"/>
      <c r="S1" s="223"/>
      <c r="T1" s="223"/>
      <c r="U1" s="223" t="s">
        <v>104</v>
      </c>
      <c r="V1" s="223"/>
      <c r="W1" s="221"/>
      <c r="X1" s="221"/>
      <c r="Y1" s="221"/>
      <c r="Z1" s="221"/>
      <c r="AA1" s="221"/>
      <c r="AB1" s="89"/>
      <c r="AC1" s="222" t="s">
        <v>109</v>
      </c>
      <c r="AD1" s="222"/>
      <c r="AG1" s="85"/>
    </row>
    <row r="2" spans="1:33" s="84" customFormat="1" ht="38.25" customHeight="1" x14ac:dyDescent="0.2">
      <c r="A2" s="223" t="s">
        <v>105</v>
      </c>
      <c r="B2" s="223"/>
      <c r="C2" s="223"/>
      <c r="D2" s="221"/>
      <c r="E2" s="221"/>
      <c r="F2" s="221"/>
      <c r="G2" s="221"/>
      <c r="H2" s="221"/>
      <c r="I2" s="221"/>
      <c r="J2" s="97" t="s">
        <v>106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89"/>
      <c r="AC2" s="89"/>
      <c r="AD2" s="89"/>
      <c r="AG2" s="85"/>
    </row>
    <row r="3" spans="1:33" ht="21.75" customHeight="1" thickBot="1" x14ac:dyDescent="0.25">
      <c r="A3" s="251" t="s">
        <v>257</v>
      </c>
      <c r="B3" s="251"/>
      <c r="C3" s="251"/>
      <c r="D3" s="251"/>
      <c r="E3" s="251"/>
      <c r="F3" s="251"/>
      <c r="G3" s="29"/>
      <c r="H3" s="29"/>
      <c r="I3" s="29"/>
      <c r="J3" s="28"/>
      <c r="K3" s="28"/>
      <c r="L3" s="28"/>
      <c r="M3" s="28"/>
      <c r="N3" s="29"/>
      <c r="O3" s="29"/>
      <c r="P3" s="29"/>
      <c r="Q3" s="29"/>
      <c r="R3" s="29"/>
      <c r="S3" s="27"/>
      <c r="T3" s="26"/>
      <c r="U3" s="26"/>
      <c r="V3" s="27"/>
      <c r="W3" s="27"/>
      <c r="X3" s="105"/>
      <c r="Y3" s="28"/>
      <c r="Z3" s="29"/>
      <c r="AA3" s="29"/>
      <c r="AB3" s="29"/>
      <c r="AC3" s="29"/>
      <c r="AD3" s="126">
        <f>SUM(AD12,AD19,AD25,AD40)</f>
        <v>0</v>
      </c>
    </row>
    <row r="4" spans="1:33" ht="21.75" customHeight="1" thickBot="1" x14ac:dyDescent="0.25">
      <c r="A4" s="229"/>
      <c r="B4" s="230"/>
      <c r="C4" s="230"/>
      <c r="D4" s="230"/>
      <c r="E4" s="230"/>
      <c r="F4" s="231"/>
      <c r="G4" s="229" t="s">
        <v>96</v>
      </c>
      <c r="H4" s="230"/>
      <c r="I4" s="230"/>
      <c r="J4" s="230"/>
      <c r="K4" s="230"/>
      <c r="L4" s="231"/>
      <c r="M4" s="229"/>
      <c r="N4" s="230"/>
      <c r="O4" s="230"/>
      <c r="P4" s="230"/>
      <c r="Q4" s="230"/>
      <c r="R4" s="231"/>
      <c r="S4" s="229" t="s">
        <v>110</v>
      </c>
      <c r="T4" s="230"/>
      <c r="U4" s="230"/>
      <c r="V4" s="230"/>
      <c r="W4" s="230"/>
      <c r="X4" s="231"/>
      <c r="Y4" s="229" t="s">
        <v>97</v>
      </c>
      <c r="Z4" s="230"/>
      <c r="AA4" s="230"/>
      <c r="AB4" s="230"/>
      <c r="AC4" s="230"/>
      <c r="AD4" s="231"/>
    </row>
    <row r="5" spans="1:33" ht="20.149999999999999" customHeight="1" x14ac:dyDescent="0.2">
      <c r="A5" s="31"/>
      <c r="B5" s="232" t="s">
        <v>4</v>
      </c>
      <c r="C5" s="233"/>
      <c r="D5" s="234"/>
      <c r="E5" s="32" t="s">
        <v>2</v>
      </c>
      <c r="F5" s="33" t="s">
        <v>3</v>
      </c>
      <c r="G5" s="31"/>
      <c r="H5" s="232" t="s">
        <v>4</v>
      </c>
      <c r="I5" s="233"/>
      <c r="J5" s="234"/>
      <c r="K5" s="32" t="s">
        <v>2</v>
      </c>
      <c r="L5" s="33" t="s">
        <v>3</v>
      </c>
      <c r="M5" s="31"/>
      <c r="N5" s="232" t="s">
        <v>4</v>
      </c>
      <c r="O5" s="233"/>
      <c r="P5" s="234"/>
      <c r="Q5" s="32" t="s">
        <v>2</v>
      </c>
      <c r="R5" s="33" t="s">
        <v>3</v>
      </c>
      <c r="S5" s="31"/>
      <c r="T5" s="232" t="s">
        <v>8</v>
      </c>
      <c r="U5" s="233"/>
      <c r="V5" s="234"/>
      <c r="W5" s="36" t="s">
        <v>6</v>
      </c>
      <c r="X5" s="35" t="s">
        <v>7</v>
      </c>
      <c r="Y5" s="31"/>
      <c r="Z5" s="232" t="s">
        <v>4</v>
      </c>
      <c r="AA5" s="233"/>
      <c r="AB5" s="234"/>
      <c r="AC5" s="32" t="s">
        <v>2</v>
      </c>
      <c r="AD5" s="33" t="s">
        <v>3</v>
      </c>
    </row>
    <row r="6" spans="1:33" ht="20.149999999999999" customHeight="1" x14ac:dyDescent="0.2">
      <c r="A6" s="48"/>
      <c r="B6" s="217"/>
      <c r="C6" s="217"/>
      <c r="D6" s="217"/>
      <c r="E6" s="15"/>
      <c r="F6" s="16"/>
      <c r="G6" s="48"/>
      <c r="H6" s="217"/>
      <c r="I6" s="217"/>
      <c r="J6" s="217"/>
      <c r="K6" s="15"/>
      <c r="L6" s="16"/>
      <c r="M6" s="12"/>
      <c r="N6" s="218"/>
      <c r="O6" s="219"/>
      <c r="P6" s="220"/>
      <c r="Q6" s="110"/>
      <c r="R6" s="16"/>
      <c r="S6" s="14"/>
      <c r="T6" s="218"/>
      <c r="U6" s="219"/>
      <c r="V6" s="220"/>
      <c r="W6" s="110"/>
      <c r="X6" s="16"/>
      <c r="Y6" s="12"/>
      <c r="Z6" s="214" t="s">
        <v>258</v>
      </c>
      <c r="AA6" s="215"/>
      <c r="AB6" s="216"/>
      <c r="AC6" s="82">
        <v>280</v>
      </c>
      <c r="AD6" s="40"/>
    </row>
    <row r="7" spans="1:33" ht="20.149999999999999" customHeight="1" x14ac:dyDescent="0.2">
      <c r="A7" s="48"/>
      <c r="B7" s="217"/>
      <c r="C7" s="217"/>
      <c r="D7" s="217"/>
      <c r="E7" s="15"/>
      <c r="F7" s="16"/>
      <c r="G7" s="48"/>
      <c r="H7" s="217"/>
      <c r="I7" s="217"/>
      <c r="J7" s="217"/>
      <c r="K7" s="15"/>
      <c r="L7" s="16"/>
      <c r="M7" s="12"/>
      <c r="N7" s="214"/>
      <c r="O7" s="215"/>
      <c r="P7" s="216"/>
      <c r="Q7" s="110"/>
      <c r="R7" s="16"/>
      <c r="S7" s="14"/>
      <c r="T7" s="218"/>
      <c r="U7" s="219"/>
      <c r="V7" s="220"/>
      <c r="W7" s="110"/>
      <c r="X7" s="16"/>
      <c r="Y7" s="12"/>
      <c r="Z7" s="214" t="s">
        <v>259</v>
      </c>
      <c r="AA7" s="215"/>
      <c r="AB7" s="216"/>
      <c r="AC7" s="82">
        <v>440</v>
      </c>
      <c r="AD7" s="40"/>
    </row>
    <row r="8" spans="1:33" ht="20.149999999999999" customHeight="1" x14ac:dyDescent="0.2">
      <c r="A8" s="48"/>
      <c r="B8" s="217"/>
      <c r="C8" s="217"/>
      <c r="D8" s="217"/>
      <c r="E8" s="15"/>
      <c r="F8" s="16"/>
      <c r="G8" s="48"/>
      <c r="H8" s="217"/>
      <c r="I8" s="217"/>
      <c r="J8" s="217"/>
      <c r="K8" s="15"/>
      <c r="L8" s="16"/>
      <c r="M8" s="12"/>
      <c r="N8" s="218"/>
      <c r="O8" s="219"/>
      <c r="P8" s="220"/>
      <c r="Q8" s="110"/>
      <c r="R8" s="16"/>
      <c r="S8" s="14"/>
      <c r="T8" s="218"/>
      <c r="U8" s="219"/>
      <c r="V8" s="220"/>
      <c r="W8" s="110"/>
      <c r="X8" s="16"/>
      <c r="Y8" s="12"/>
      <c r="Z8" s="214" t="s">
        <v>260</v>
      </c>
      <c r="AA8" s="215"/>
      <c r="AB8" s="216"/>
      <c r="AC8" s="82">
        <v>460</v>
      </c>
      <c r="AD8" s="40"/>
    </row>
    <row r="9" spans="1:33" ht="20.149999999999999" customHeight="1" x14ac:dyDescent="0.2">
      <c r="A9" s="48"/>
      <c r="B9" s="217"/>
      <c r="C9" s="217"/>
      <c r="D9" s="217"/>
      <c r="E9" s="15"/>
      <c r="F9" s="16"/>
      <c r="G9" s="48"/>
      <c r="H9" s="217"/>
      <c r="I9" s="217"/>
      <c r="J9" s="217"/>
      <c r="K9" s="15"/>
      <c r="L9" s="16"/>
      <c r="M9" s="12"/>
      <c r="N9" s="214"/>
      <c r="O9" s="215"/>
      <c r="P9" s="216"/>
      <c r="Q9" s="110"/>
      <c r="R9" s="16"/>
      <c r="S9" s="14"/>
      <c r="T9" s="218"/>
      <c r="U9" s="219"/>
      <c r="V9" s="220"/>
      <c r="W9" s="110"/>
      <c r="X9" s="16"/>
      <c r="Y9" s="12"/>
      <c r="Z9" s="214" t="s">
        <v>261</v>
      </c>
      <c r="AA9" s="215"/>
      <c r="AB9" s="216"/>
      <c r="AC9" s="82">
        <v>530</v>
      </c>
      <c r="AD9" s="40"/>
    </row>
    <row r="10" spans="1:33" ht="20.149999999999999" customHeight="1" x14ac:dyDescent="0.2">
      <c r="A10" s="48"/>
      <c r="B10" s="217"/>
      <c r="C10" s="217"/>
      <c r="D10" s="217"/>
      <c r="E10" s="15"/>
      <c r="F10" s="16"/>
      <c r="G10" s="48"/>
      <c r="H10" s="217"/>
      <c r="I10" s="217"/>
      <c r="J10" s="217"/>
      <c r="K10" s="15"/>
      <c r="L10" s="16"/>
      <c r="M10" s="12"/>
      <c r="N10" s="214"/>
      <c r="O10" s="215"/>
      <c r="P10" s="216"/>
      <c r="Q10" s="110"/>
      <c r="R10" s="16"/>
      <c r="S10" s="14"/>
      <c r="T10" s="218"/>
      <c r="U10" s="219"/>
      <c r="V10" s="220"/>
      <c r="W10" s="110"/>
      <c r="X10" s="16"/>
      <c r="Y10" s="12"/>
      <c r="Z10" s="214" t="s">
        <v>262</v>
      </c>
      <c r="AA10" s="215"/>
      <c r="AB10" s="216"/>
      <c r="AC10" s="82">
        <v>470</v>
      </c>
      <c r="AD10" s="40"/>
    </row>
    <row r="11" spans="1:33" ht="20.149999999999999" customHeight="1" thickBot="1" x14ac:dyDescent="0.25">
      <c r="A11" s="23"/>
      <c r="B11" s="246"/>
      <c r="C11" s="247"/>
      <c r="D11" s="248"/>
      <c r="E11" s="22"/>
      <c r="F11" s="19"/>
      <c r="G11" s="23"/>
      <c r="H11" s="246"/>
      <c r="I11" s="247"/>
      <c r="J11" s="248"/>
      <c r="K11" s="22"/>
      <c r="L11" s="19"/>
      <c r="M11" s="23"/>
      <c r="N11" s="246"/>
      <c r="O11" s="247"/>
      <c r="P11" s="248"/>
      <c r="Q11" s="22"/>
      <c r="R11" s="19"/>
      <c r="S11" s="23"/>
      <c r="T11" s="246"/>
      <c r="U11" s="247"/>
      <c r="V11" s="248"/>
      <c r="W11" s="22"/>
      <c r="X11" s="19"/>
      <c r="Y11" s="23"/>
      <c r="Z11" s="246" t="s">
        <v>10</v>
      </c>
      <c r="AA11" s="247"/>
      <c r="AB11" s="248"/>
      <c r="AC11" s="119">
        <f>SUM(AC6:AC10)</f>
        <v>2180</v>
      </c>
      <c r="AD11" s="19">
        <f>SUM(AD6:AD10)</f>
        <v>0</v>
      </c>
    </row>
    <row r="12" spans="1:33" ht="20.149999999999999" customHeight="1" thickBot="1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6"/>
      <c r="O12" s="27"/>
      <c r="P12" s="27"/>
      <c r="Q12" s="28"/>
      <c r="R12" s="28"/>
      <c r="S12" s="106"/>
      <c r="T12" s="106"/>
      <c r="U12" s="106"/>
      <c r="V12" s="106"/>
      <c r="W12" s="106"/>
      <c r="X12" s="106"/>
      <c r="Y12" s="249" t="s">
        <v>11</v>
      </c>
      <c r="Z12" s="250"/>
      <c r="AA12" s="250"/>
      <c r="AB12" s="250"/>
      <c r="AC12" s="120">
        <f>SUM(E11,K11,Q11,W11,AC11)</f>
        <v>2180</v>
      </c>
      <c r="AD12" s="21">
        <f>SUM(F11,L11,R11,X11,AD11)</f>
        <v>0</v>
      </c>
    </row>
    <row r="13" spans="1:33" ht="21.75" customHeight="1" thickBot="1" x14ac:dyDescent="0.25">
      <c r="A13" s="251" t="s">
        <v>264</v>
      </c>
      <c r="B13" s="251"/>
      <c r="C13" s="251"/>
      <c r="D13" s="251"/>
      <c r="E13" s="251"/>
      <c r="F13" s="251"/>
      <c r="G13" s="29"/>
      <c r="H13" s="29"/>
      <c r="I13" s="29"/>
      <c r="J13" s="28"/>
      <c r="K13" s="28"/>
      <c r="L13" s="28"/>
      <c r="M13" s="28"/>
      <c r="N13" s="29"/>
      <c r="O13" s="29"/>
      <c r="P13" s="29"/>
      <c r="Q13" s="29"/>
      <c r="R13" s="29"/>
      <c r="S13" s="27"/>
      <c r="T13" s="26"/>
      <c r="U13" s="26"/>
      <c r="V13" s="27"/>
      <c r="W13" s="27"/>
      <c r="X13" s="105"/>
      <c r="Y13" s="28"/>
      <c r="Z13" s="29"/>
      <c r="AA13" s="29"/>
      <c r="AB13" s="29"/>
      <c r="AC13" s="29"/>
      <c r="AD13" s="29"/>
    </row>
    <row r="14" spans="1:33" ht="20.149999999999999" customHeight="1" x14ac:dyDescent="0.2">
      <c r="A14" s="31"/>
      <c r="B14" s="232" t="s">
        <v>4</v>
      </c>
      <c r="C14" s="233"/>
      <c r="D14" s="234"/>
      <c r="E14" s="32" t="s">
        <v>2</v>
      </c>
      <c r="F14" s="33" t="s">
        <v>3</v>
      </c>
      <c r="G14" s="31"/>
      <c r="H14" s="232" t="s">
        <v>4</v>
      </c>
      <c r="I14" s="233"/>
      <c r="J14" s="234"/>
      <c r="K14" s="32" t="s">
        <v>2</v>
      </c>
      <c r="L14" s="33" t="s">
        <v>3</v>
      </c>
      <c r="M14" s="31"/>
      <c r="N14" s="232" t="s">
        <v>4</v>
      </c>
      <c r="O14" s="233"/>
      <c r="P14" s="234"/>
      <c r="Q14" s="32" t="s">
        <v>2</v>
      </c>
      <c r="R14" s="33" t="s">
        <v>3</v>
      </c>
      <c r="S14" s="31"/>
      <c r="T14" s="232" t="s">
        <v>8</v>
      </c>
      <c r="U14" s="233"/>
      <c r="V14" s="234"/>
      <c r="W14" s="36" t="s">
        <v>6</v>
      </c>
      <c r="X14" s="35" t="s">
        <v>7</v>
      </c>
      <c r="Y14" s="31"/>
      <c r="Z14" s="232" t="s">
        <v>4</v>
      </c>
      <c r="AA14" s="233"/>
      <c r="AB14" s="234"/>
      <c r="AC14" s="32" t="s">
        <v>2</v>
      </c>
      <c r="AD14" s="33" t="s">
        <v>3</v>
      </c>
    </row>
    <row r="15" spans="1:33" ht="20.149999999999999" customHeight="1" x14ac:dyDescent="0.2">
      <c r="A15" s="48"/>
      <c r="B15" s="217"/>
      <c r="C15" s="217"/>
      <c r="D15" s="217"/>
      <c r="E15" s="15"/>
      <c r="F15" s="16"/>
      <c r="G15" s="48"/>
      <c r="H15" s="217" t="s">
        <v>265</v>
      </c>
      <c r="I15" s="217"/>
      <c r="J15" s="217"/>
      <c r="K15" s="15">
        <v>860</v>
      </c>
      <c r="L15" s="16"/>
      <c r="M15" s="12"/>
      <c r="N15" s="218"/>
      <c r="O15" s="219"/>
      <c r="P15" s="220"/>
      <c r="Q15" s="110"/>
      <c r="R15" s="16"/>
      <c r="S15" s="14"/>
      <c r="T15" s="218" t="s">
        <v>266</v>
      </c>
      <c r="U15" s="219"/>
      <c r="V15" s="220"/>
      <c r="W15" s="110">
        <v>1940</v>
      </c>
      <c r="X15" s="16"/>
      <c r="Y15" s="12"/>
      <c r="Z15" s="214" t="s">
        <v>269</v>
      </c>
      <c r="AA15" s="215"/>
      <c r="AB15" s="216"/>
      <c r="AC15" s="82">
        <v>140</v>
      </c>
      <c r="AD15" s="40"/>
    </row>
    <row r="16" spans="1:33" ht="20.149999999999999" customHeight="1" x14ac:dyDescent="0.2">
      <c r="A16" s="48"/>
      <c r="B16" s="217"/>
      <c r="C16" s="217"/>
      <c r="D16" s="217"/>
      <c r="E16" s="15"/>
      <c r="F16" s="16"/>
      <c r="G16" s="48"/>
      <c r="H16" s="217"/>
      <c r="I16" s="217"/>
      <c r="J16" s="217"/>
      <c r="K16" s="15"/>
      <c r="L16" s="16"/>
      <c r="M16" s="12"/>
      <c r="N16" s="214"/>
      <c r="O16" s="215"/>
      <c r="P16" s="216"/>
      <c r="Q16" s="110"/>
      <c r="R16" s="16"/>
      <c r="S16" s="14"/>
      <c r="T16" s="214" t="s">
        <v>267</v>
      </c>
      <c r="U16" s="215"/>
      <c r="V16" s="216"/>
      <c r="W16" s="110">
        <v>1660</v>
      </c>
      <c r="X16" s="16"/>
      <c r="Y16" s="12"/>
      <c r="Z16" s="214"/>
      <c r="AA16" s="215"/>
      <c r="AB16" s="216"/>
      <c r="AC16" s="82"/>
      <c r="AD16" s="40"/>
    </row>
    <row r="17" spans="1:30" ht="20.149999999999999" customHeight="1" x14ac:dyDescent="0.2">
      <c r="A17" s="48"/>
      <c r="B17" s="217"/>
      <c r="C17" s="217"/>
      <c r="D17" s="217"/>
      <c r="E17" s="15"/>
      <c r="F17" s="16"/>
      <c r="G17" s="48"/>
      <c r="H17" s="217"/>
      <c r="I17" s="217"/>
      <c r="J17" s="217"/>
      <c r="K17" s="15"/>
      <c r="L17" s="16"/>
      <c r="M17" s="12"/>
      <c r="N17" s="218"/>
      <c r="O17" s="219"/>
      <c r="P17" s="220"/>
      <c r="Q17" s="110"/>
      <c r="R17" s="16"/>
      <c r="S17" s="14"/>
      <c r="T17" s="218" t="s">
        <v>268</v>
      </c>
      <c r="U17" s="219"/>
      <c r="V17" s="220"/>
      <c r="W17" s="110">
        <v>1230</v>
      </c>
      <c r="X17" s="16"/>
      <c r="Y17" s="12"/>
      <c r="Z17" s="214"/>
      <c r="AA17" s="215"/>
      <c r="AB17" s="216"/>
      <c r="AC17" s="82"/>
      <c r="AD17" s="40"/>
    </row>
    <row r="18" spans="1:30" ht="20.149999999999999" customHeight="1" thickBot="1" x14ac:dyDescent="0.25">
      <c r="A18" s="23"/>
      <c r="B18" s="246"/>
      <c r="C18" s="247"/>
      <c r="D18" s="248"/>
      <c r="E18" s="22"/>
      <c r="F18" s="19"/>
      <c r="G18" s="23"/>
      <c r="H18" s="246" t="s">
        <v>10</v>
      </c>
      <c r="I18" s="247"/>
      <c r="J18" s="248"/>
      <c r="K18" s="22">
        <f>SUM(K15:K17)</f>
        <v>860</v>
      </c>
      <c r="L18" s="19">
        <f>SUM(L15:L17)</f>
        <v>0</v>
      </c>
      <c r="M18" s="23"/>
      <c r="N18" s="246"/>
      <c r="O18" s="247"/>
      <c r="P18" s="248"/>
      <c r="Q18" s="22"/>
      <c r="R18" s="19"/>
      <c r="S18" s="23"/>
      <c r="T18" s="246" t="s">
        <v>10</v>
      </c>
      <c r="U18" s="247"/>
      <c r="V18" s="248"/>
      <c r="W18" s="22">
        <f>SUM(W15:W17)</f>
        <v>4830</v>
      </c>
      <c r="X18" s="19">
        <f>SUM(X15:X17)</f>
        <v>0</v>
      </c>
      <c r="Y18" s="23"/>
      <c r="Z18" s="246" t="s">
        <v>10</v>
      </c>
      <c r="AA18" s="247"/>
      <c r="AB18" s="248"/>
      <c r="AC18" s="119">
        <f>SUM(AC15:AC17)</f>
        <v>140</v>
      </c>
      <c r="AD18" s="19">
        <f>SUM(AD15:AD17)</f>
        <v>0</v>
      </c>
    </row>
    <row r="19" spans="1:30" ht="20.149999999999999" customHeight="1" thickBo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6"/>
      <c r="O19" s="27"/>
      <c r="P19" s="27"/>
      <c r="Q19" s="28"/>
      <c r="R19" s="28"/>
      <c r="S19" s="106"/>
      <c r="T19" s="106"/>
      <c r="U19" s="106"/>
      <c r="V19" s="106"/>
      <c r="W19" s="106"/>
      <c r="X19" s="106"/>
      <c r="Y19" s="249" t="s">
        <v>11</v>
      </c>
      <c r="Z19" s="250"/>
      <c r="AA19" s="250"/>
      <c r="AB19" s="250"/>
      <c r="AC19" s="120">
        <f>SUM(E18,K18,Q18,W18,AC18)</f>
        <v>5830</v>
      </c>
      <c r="AD19" s="21">
        <f>SUM(F18,L18,R18,X18,AD18)</f>
        <v>0</v>
      </c>
    </row>
    <row r="20" spans="1:30" ht="21.75" customHeight="1" thickBot="1" x14ac:dyDescent="0.25">
      <c r="A20" s="251" t="s">
        <v>270</v>
      </c>
      <c r="B20" s="251"/>
      <c r="C20" s="251"/>
      <c r="D20" s="251"/>
      <c r="E20" s="251"/>
      <c r="F20" s="251"/>
      <c r="G20" s="29"/>
      <c r="H20" s="29"/>
      <c r="I20" s="29"/>
      <c r="J20" s="28"/>
      <c r="K20" s="28"/>
      <c r="L20" s="28"/>
      <c r="M20" s="28"/>
      <c r="N20" s="29"/>
      <c r="O20" s="29"/>
      <c r="P20" s="29"/>
      <c r="Q20" s="29"/>
      <c r="R20" s="29"/>
      <c r="S20" s="27"/>
      <c r="T20" s="26"/>
      <c r="U20" s="26"/>
      <c r="V20" s="27"/>
      <c r="W20" s="27"/>
      <c r="X20" s="105"/>
      <c r="Y20" s="28"/>
      <c r="Z20" s="29"/>
      <c r="AA20" s="29"/>
      <c r="AB20" s="29"/>
      <c r="AC20" s="29"/>
      <c r="AD20" s="29"/>
    </row>
    <row r="21" spans="1:30" ht="20.149999999999999" customHeight="1" x14ac:dyDescent="0.2">
      <c r="A21" s="31"/>
      <c r="B21" s="232" t="s">
        <v>4</v>
      </c>
      <c r="C21" s="233"/>
      <c r="D21" s="234"/>
      <c r="E21" s="32" t="s">
        <v>2</v>
      </c>
      <c r="F21" s="33" t="s">
        <v>3</v>
      </c>
      <c r="G21" s="31"/>
      <c r="H21" s="232" t="s">
        <v>4</v>
      </c>
      <c r="I21" s="233"/>
      <c r="J21" s="234"/>
      <c r="K21" s="32" t="s">
        <v>2</v>
      </c>
      <c r="L21" s="33" t="s">
        <v>3</v>
      </c>
      <c r="M21" s="31"/>
      <c r="N21" s="232" t="s">
        <v>4</v>
      </c>
      <c r="O21" s="233"/>
      <c r="P21" s="234"/>
      <c r="Q21" s="32" t="s">
        <v>2</v>
      </c>
      <c r="R21" s="33" t="s">
        <v>3</v>
      </c>
      <c r="S21" s="31"/>
      <c r="T21" s="232" t="s">
        <v>8</v>
      </c>
      <c r="U21" s="233"/>
      <c r="V21" s="234"/>
      <c r="W21" s="36" t="s">
        <v>6</v>
      </c>
      <c r="X21" s="35" t="s">
        <v>7</v>
      </c>
      <c r="Y21" s="31"/>
      <c r="Z21" s="232" t="s">
        <v>4</v>
      </c>
      <c r="AA21" s="233"/>
      <c r="AB21" s="234"/>
      <c r="AC21" s="32" t="s">
        <v>2</v>
      </c>
      <c r="AD21" s="33" t="s">
        <v>3</v>
      </c>
    </row>
    <row r="22" spans="1:30" ht="20.149999999999999" customHeight="1" x14ac:dyDescent="0.2">
      <c r="A22" s="48"/>
      <c r="B22" s="217"/>
      <c r="C22" s="217"/>
      <c r="D22" s="217"/>
      <c r="E22" s="15"/>
      <c r="F22" s="16"/>
      <c r="G22" s="48"/>
      <c r="H22" s="217"/>
      <c r="I22" s="217"/>
      <c r="J22" s="217"/>
      <c r="K22" s="15"/>
      <c r="L22" s="16"/>
      <c r="M22" s="12"/>
      <c r="N22" s="218"/>
      <c r="O22" s="219"/>
      <c r="P22" s="220"/>
      <c r="Q22" s="110"/>
      <c r="R22" s="16"/>
      <c r="S22" s="14"/>
      <c r="T22" s="218" t="s">
        <v>271</v>
      </c>
      <c r="U22" s="219"/>
      <c r="V22" s="220"/>
      <c r="W22" s="110">
        <v>4730</v>
      </c>
      <c r="X22" s="16"/>
      <c r="Y22" s="12"/>
      <c r="Z22" s="214" t="s">
        <v>272</v>
      </c>
      <c r="AA22" s="215"/>
      <c r="AB22" s="216"/>
      <c r="AC22" s="82">
        <v>1960</v>
      </c>
      <c r="AD22" s="40"/>
    </row>
    <row r="23" spans="1:30" ht="20.149999999999999" customHeight="1" x14ac:dyDescent="0.2">
      <c r="A23" s="48"/>
      <c r="B23" s="217"/>
      <c r="C23" s="217"/>
      <c r="D23" s="217"/>
      <c r="E23" s="15"/>
      <c r="F23" s="16"/>
      <c r="G23" s="48"/>
      <c r="H23" s="217"/>
      <c r="I23" s="217"/>
      <c r="J23" s="217"/>
      <c r="K23" s="15"/>
      <c r="L23" s="16"/>
      <c r="M23" s="12"/>
      <c r="N23" s="214"/>
      <c r="O23" s="215"/>
      <c r="P23" s="216"/>
      <c r="Q23" s="110"/>
      <c r="R23" s="16"/>
      <c r="S23" s="14"/>
      <c r="T23" s="214"/>
      <c r="U23" s="215"/>
      <c r="V23" s="216"/>
      <c r="W23" s="110"/>
      <c r="X23" s="16"/>
      <c r="Y23" s="12"/>
      <c r="Z23" s="214" t="s">
        <v>273</v>
      </c>
      <c r="AA23" s="215"/>
      <c r="AB23" s="216"/>
      <c r="AC23" s="82">
        <v>470</v>
      </c>
      <c r="AD23" s="40"/>
    </row>
    <row r="24" spans="1:30" ht="20.149999999999999" customHeight="1" thickBot="1" x14ac:dyDescent="0.25">
      <c r="A24" s="23"/>
      <c r="B24" s="246"/>
      <c r="C24" s="247"/>
      <c r="D24" s="248"/>
      <c r="E24" s="22"/>
      <c r="F24" s="19"/>
      <c r="G24" s="23"/>
      <c r="H24" s="246"/>
      <c r="I24" s="247"/>
      <c r="J24" s="248"/>
      <c r="K24" s="22"/>
      <c r="L24" s="19"/>
      <c r="M24" s="23"/>
      <c r="N24" s="246"/>
      <c r="O24" s="247"/>
      <c r="P24" s="248"/>
      <c r="Q24" s="22"/>
      <c r="R24" s="19"/>
      <c r="S24" s="23"/>
      <c r="T24" s="246" t="s">
        <v>10</v>
      </c>
      <c r="U24" s="247"/>
      <c r="V24" s="248"/>
      <c r="W24" s="22">
        <f>SUM(W22:W23)</f>
        <v>4730</v>
      </c>
      <c r="X24" s="19">
        <f>SUM(X22:X23)</f>
        <v>0</v>
      </c>
      <c r="Y24" s="23"/>
      <c r="Z24" s="246" t="s">
        <v>10</v>
      </c>
      <c r="AA24" s="247"/>
      <c r="AB24" s="248"/>
      <c r="AC24" s="119">
        <f>SUM(AC22:AC23)</f>
        <v>2430</v>
      </c>
      <c r="AD24" s="19">
        <f>SUM(AD22:AD23)</f>
        <v>0</v>
      </c>
    </row>
    <row r="25" spans="1:30" ht="20.149999999999999" customHeight="1" thickBo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6"/>
      <c r="O25" s="27"/>
      <c r="P25" s="27"/>
      <c r="Q25" s="28"/>
      <c r="R25" s="28"/>
      <c r="S25" s="106"/>
      <c r="T25" s="106"/>
      <c r="U25" s="106"/>
      <c r="V25" s="106"/>
      <c r="W25" s="106"/>
      <c r="X25" s="106"/>
      <c r="Y25" s="249" t="s">
        <v>11</v>
      </c>
      <c r="Z25" s="250"/>
      <c r="AA25" s="250"/>
      <c r="AB25" s="250"/>
      <c r="AC25" s="120">
        <f>SUM(E24,K24,Q24,W24,AC24)</f>
        <v>7160</v>
      </c>
      <c r="AD25" s="21">
        <f>SUM(F24,L24,R24,X24,AD24)</f>
        <v>0</v>
      </c>
    </row>
    <row r="26" spans="1:30" ht="21.75" customHeight="1" thickBot="1" x14ac:dyDescent="0.25">
      <c r="A26" s="251" t="s">
        <v>275</v>
      </c>
      <c r="B26" s="251"/>
      <c r="C26" s="251"/>
      <c r="D26" s="251"/>
      <c r="E26" s="251"/>
      <c r="F26" s="251"/>
      <c r="G26" s="29"/>
      <c r="H26" s="29"/>
      <c r="I26" s="29"/>
      <c r="J26" s="28"/>
      <c r="K26" s="28"/>
      <c r="L26" s="28"/>
      <c r="M26" s="28"/>
      <c r="N26" s="29"/>
      <c r="O26" s="29"/>
      <c r="P26" s="29"/>
      <c r="Q26" s="29"/>
      <c r="R26" s="29"/>
      <c r="S26" s="27"/>
      <c r="T26" s="26"/>
      <c r="U26" s="26"/>
      <c r="V26" s="27"/>
      <c r="W26" s="27"/>
      <c r="X26" s="105"/>
      <c r="Y26" s="28"/>
      <c r="Z26" s="29"/>
      <c r="AA26" s="29"/>
      <c r="AB26" s="29"/>
      <c r="AC26" s="29"/>
      <c r="AD26" s="29"/>
    </row>
    <row r="27" spans="1:30" ht="20.149999999999999" customHeight="1" x14ac:dyDescent="0.2">
      <c r="A27" s="31"/>
      <c r="B27" s="232" t="s">
        <v>4</v>
      </c>
      <c r="C27" s="233"/>
      <c r="D27" s="234"/>
      <c r="E27" s="32" t="s">
        <v>2</v>
      </c>
      <c r="F27" s="33" t="s">
        <v>3</v>
      </c>
      <c r="G27" s="31"/>
      <c r="H27" s="232" t="s">
        <v>4</v>
      </c>
      <c r="I27" s="233"/>
      <c r="J27" s="234"/>
      <c r="K27" s="32" t="s">
        <v>2</v>
      </c>
      <c r="L27" s="33" t="s">
        <v>3</v>
      </c>
      <c r="M27" s="31"/>
      <c r="N27" s="232" t="s">
        <v>4</v>
      </c>
      <c r="O27" s="233"/>
      <c r="P27" s="234"/>
      <c r="Q27" s="32" t="s">
        <v>2</v>
      </c>
      <c r="R27" s="33" t="s">
        <v>3</v>
      </c>
      <c r="S27" s="31"/>
      <c r="T27" s="232" t="s">
        <v>8</v>
      </c>
      <c r="U27" s="233"/>
      <c r="V27" s="234"/>
      <c r="W27" s="36" t="s">
        <v>6</v>
      </c>
      <c r="X27" s="35" t="s">
        <v>7</v>
      </c>
      <c r="Y27" s="31"/>
      <c r="Z27" s="232" t="s">
        <v>4</v>
      </c>
      <c r="AA27" s="233"/>
      <c r="AB27" s="234"/>
      <c r="AC27" s="32" t="s">
        <v>2</v>
      </c>
      <c r="AD27" s="33" t="s">
        <v>3</v>
      </c>
    </row>
    <row r="28" spans="1:30" ht="20.149999999999999" customHeight="1" x14ac:dyDescent="0.2">
      <c r="A28" s="48"/>
      <c r="B28" s="217"/>
      <c r="C28" s="217"/>
      <c r="D28" s="217"/>
      <c r="E28" s="15"/>
      <c r="F28" s="16"/>
      <c r="G28" s="48"/>
      <c r="H28" s="217"/>
      <c r="I28" s="217"/>
      <c r="J28" s="217"/>
      <c r="K28" s="15"/>
      <c r="L28" s="16"/>
      <c r="M28" s="12"/>
      <c r="N28" s="214"/>
      <c r="O28" s="215"/>
      <c r="P28" s="216"/>
      <c r="Q28" s="110"/>
      <c r="R28" s="16"/>
      <c r="S28" s="14"/>
      <c r="T28" s="218"/>
      <c r="U28" s="219"/>
      <c r="V28" s="220"/>
      <c r="W28" s="110"/>
      <c r="X28" s="16"/>
      <c r="Y28" s="12"/>
      <c r="Z28" s="214" t="s">
        <v>276</v>
      </c>
      <c r="AA28" s="215"/>
      <c r="AB28" s="216"/>
      <c r="AC28" s="82">
        <v>680</v>
      </c>
      <c r="AD28" s="40"/>
    </row>
    <row r="29" spans="1:30" ht="20.149999999999999" customHeight="1" x14ac:dyDescent="0.2">
      <c r="A29" s="48"/>
      <c r="B29" s="217"/>
      <c r="C29" s="217"/>
      <c r="D29" s="217"/>
      <c r="E29" s="15"/>
      <c r="F29" s="16"/>
      <c r="G29" s="48"/>
      <c r="H29" s="217"/>
      <c r="I29" s="217"/>
      <c r="J29" s="217"/>
      <c r="K29" s="15"/>
      <c r="L29" s="16"/>
      <c r="M29" s="12"/>
      <c r="N29" s="218"/>
      <c r="O29" s="219"/>
      <c r="P29" s="220"/>
      <c r="Q29" s="110"/>
      <c r="R29" s="16"/>
      <c r="S29" s="14"/>
      <c r="T29" s="218"/>
      <c r="U29" s="219"/>
      <c r="V29" s="220"/>
      <c r="W29" s="110"/>
      <c r="X29" s="16"/>
      <c r="Y29" s="12"/>
      <c r="Z29" s="214" t="s">
        <v>277</v>
      </c>
      <c r="AA29" s="215"/>
      <c r="AB29" s="216"/>
      <c r="AC29" s="82">
        <v>740</v>
      </c>
      <c r="AD29" s="40"/>
    </row>
    <row r="30" spans="1:30" ht="20.149999999999999" customHeight="1" x14ac:dyDescent="0.2">
      <c r="A30" s="48"/>
      <c r="B30" s="217"/>
      <c r="C30" s="217"/>
      <c r="D30" s="217"/>
      <c r="E30" s="15"/>
      <c r="F30" s="16"/>
      <c r="G30" s="48"/>
      <c r="H30" s="217"/>
      <c r="I30" s="217"/>
      <c r="J30" s="217"/>
      <c r="K30" s="15"/>
      <c r="L30" s="16"/>
      <c r="M30" s="12"/>
      <c r="N30" s="214"/>
      <c r="O30" s="215"/>
      <c r="P30" s="216"/>
      <c r="Q30" s="110"/>
      <c r="R30" s="16"/>
      <c r="S30" s="14"/>
      <c r="T30" s="218"/>
      <c r="U30" s="219"/>
      <c r="V30" s="220"/>
      <c r="W30" s="110"/>
      <c r="X30" s="16"/>
      <c r="Y30" s="12"/>
      <c r="Z30" s="214" t="s">
        <v>278</v>
      </c>
      <c r="AA30" s="215"/>
      <c r="AB30" s="216"/>
      <c r="AC30" s="82">
        <v>570</v>
      </c>
      <c r="AD30" s="40"/>
    </row>
    <row r="31" spans="1:30" ht="20.149999999999999" customHeight="1" x14ac:dyDescent="0.2">
      <c r="A31" s="48"/>
      <c r="B31" s="217"/>
      <c r="C31" s="217"/>
      <c r="D31" s="217"/>
      <c r="E31" s="15"/>
      <c r="F31" s="16"/>
      <c r="G31" s="48"/>
      <c r="H31" s="217"/>
      <c r="I31" s="217"/>
      <c r="J31" s="217"/>
      <c r="K31" s="15"/>
      <c r="L31" s="16"/>
      <c r="M31" s="12"/>
      <c r="N31" s="218"/>
      <c r="O31" s="219"/>
      <c r="P31" s="220"/>
      <c r="Q31" s="110"/>
      <c r="R31" s="16"/>
      <c r="S31" s="14"/>
      <c r="T31" s="218"/>
      <c r="U31" s="219"/>
      <c r="V31" s="220"/>
      <c r="W31" s="110"/>
      <c r="X31" s="16"/>
      <c r="Y31" s="12"/>
      <c r="Z31" s="214" t="s">
        <v>279</v>
      </c>
      <c r="AA31" s="215"/>
      <c r="AB31" s="216"/>
      <c r="AC31" s="82">
        <v>2360</v>
      </c>
      <c r="AD31" s="40"/>
    </row>
    <row r="32" spans="1:30" ht="20.149999999999999" customHeight="1" x14ac:dyDescent="0.2">
      <c r="A32" s="48"/>
      <c r="B32" s="217"/>
      <c r="C32" s="217"/>
      <c r="D32" s="217"/>
      <c r="E32" s="15"/>
      <c r="F32" s="16"/>
      <c r="G32" s="48"/>
      <c r="H32" s="217"/>
      <c r="I32" s="217"/>
      <c r="J32" s="217"/>
      <c r="K32" s="15"/>
      <c r="L32" s="16"/>
      <c r="M32" s="12"/>
      <c r="N32" s="214"/>
      <c r="O32" s="215"/>
      <c r="P32" s="216"/>
      <c r="Q32" s="110"/>
      <c r="R32" s="16"/>
      <c r="S32" s="14"/>
      <c r="T32" s="218"/>
      <c r="U32" s="219"/>
      <c r="V32" s="220"/>
      <c r="W32" s="110"/>
      <c r="X32" s="16"/>
      <c r="Y32" s="12"/>
      <c r="Z32" s="214" t="s">
        <v>280</v>
      </c>
      <c r="AA32" s="215"/>
      <c r="AB32" s="216"/>
      <c r="AC32" s="82">
        <v>830</v>
      </c>
      <c r="AD32" s="40"/>
    </row>
    <row r="33" spans="1:30" ht="20.149999999999999" customHeight="1" x14ac:dyDescent="0.2">
      <c r="A33" s="48"/>
      <c r="B33" s="217"/>
      <c r="C33" s="217"/>
      <c r="D33" s="217"/>
      <c r="E33" s="15"/>
      <c r="F33" s="16"/>
      <c r="G33" s="48"/>
      <c r="H33" s="217"/>
      <c r="I33" s="217"/>
      <c r="J33" s="217"/>
      <c r="K33" s="15"/>
      <c r="L33" s="16"/>
      <c r="M33" s="12"/>
      <c r="N33" s="214"/>
      <c r="O33" s="215"/>
      <c r="P33" s="216"/>
      <c r="Q33" s="110"/>
      <c r="R33" s="16"/>
      <c r="S33" s="14"/>
      <c r="T33" s="218"/>
      <c r="U33" s="219"/>
      <c r="V33" s="220"/>
      <c r="W33" s="110"/>
      <c r="X33" s="16"/>
      <c r="Y33" s="12"/>
      <c r="Z33" s="214" t="s">
        <v>418</v>
      </c>
      <c r="AA33" s="215"/>
      <c r="AB33" s="216"/>
      <c r="AC33" s="82">
        <v>390</v>
      </c>
      <c r="AD33" s="40"/>
    </row>
    <row r="34" spans="1:30" ht="20.149999999999999" customHeight="1" x14ac:dyDescent="0.2">
      <c r="A34" s="48"/>
      <c r="B34" s="217"/>
      <c r="C34" s="217"/>
      <c r="D34" s="217"/>
      <c r="E34" s="15"/>
      <c r="F34" s="16"/>
      <c r="G34" s="48"/>
      <c r="H34" s="217"/>
      <c r="I34" s="217"/>
      <c r="J34" s="217"/>
      <c r="K34" s="15"/>
      <c r="L34" s="16"/>
      <c r="M34" s="12"/>
      <c r="N34" s="218"/>
      <c r="O34" s="219"/>
      <c r="P34" s="220"/>
      <c r="Q34" s="110"/>
      <c r="R34" s="16"/>
      <c r="S34" s="14"/>
      <c r="T34" s="218"/>
      <c r="U34" s="219"/>
      <c r="V34" s="220"/>
      <c r="W34" s="110"/>
      <c r="X34" s="16"/>
      <c r="Y34" s="12"/>
      <c r="Z34" s="214" t="s">
        <v>281</v>
      </c>
      <c r="AA34" s="215"/>
      <c r="AB34" s="216"/>
      <c r="AC34" s="82">
        <v>550</v>
      </c>
      <c r="AD34" s="40"/>
    </row>
    <row r="35" spans="1:30" ht="20.149999999999999" customHeight="1" x14ac:dyDescent="0.2">
      <c r="A35" s="48"/>
      <c r="B35" s="217"/>
      <c r="C35" s="217"/>
      <c r="D35" s="217"/>
      <c r="E35" s="15"/>
      <c r="F35" s="16"/>
      <c r="G35" s="48"/>
      <c r="H35" s="217"/>
      <c r="I35" s="217"/>
      <c r="J35" s="217"/>
      <c r="K35" s="15"/>
      <c r="L35" s="16"/>
      <c r="M35" s="12"/>
      <c r="N35" s="214"/>
      <c r="O35" s="215"/>
      <c r="P35" s="216"/>
      <c r="Q35" s="110"/>
      <c r="R35" s="16"/>
      <c r="S35" s="14"/>
      <c r="T35" s="218"/>
      <c r="U35" s="219"/>
      <c r="V35" s="220"/>
      <c r="W35" s="110"/>
      <c r="X35" s="16"/>
      <c r="Y35" s="12"/>
      <c r="Z35" s="214" t="s">
        <v>282</v>
      </c>
      <c r="AA35" s="215"/>
      <c r="AB35" s="216"/>
      <c r="AC35" s="82">
        <v>400</v>
      </c>
      <c r="AD35" s="40"/>
    </row>
    <row r="36" spans="1:30" ht="20.149999999999999" customHeight="1" x14ac:dyDescent="0.2">
      <c r="A36" s="48"/>
      <c r="B36" s="217"/>
      <c r="C36" s="217"/>
      <c r="D36" s="217"/>
      <c r="E36" s="15"/>
      <c r="F36" s="16"/>
      <c r="G36" s="48"/>
      <c r="H36" s="217"/>
      <c r="I36" s="217"/>
      <c r="J36" s="217"/>
      <c r="K36" s="15"/>
      <c r="L36" s="16"/>
      <c r="M36" s="12"/>
      <c r="N36" s="218"/>
      <c r="O36" s="219"/>
      <c r="P36" s="220"/>
      <c r="Q36" s="110"/>
      <c r="R36" s="16"/>
      <c r="S36" s="14"/>
      <c r="T36" s="218"/>
      <c r="U36" s="219"/>
      <c r="V36" s="220"/>
      <c r="W36" s="110"/>
      <c r="X36" s="16"/>
      <c r="Y36" s="12"/>
      <c r="Z36" s="214" t="s">
        <v>285</v>
      </c>
      <c r="AA36" s="215"/>
      <c r="AB36" s="216"/>
      <c r="AC36" s="82">
        <v>720</v>
      </c>
      <c r="AD36" s="40"/>
    </row>
    <row r="37" spans="1:30" ht="20.149999999999999" customHeight="1" x14ac:dyDescent="0.2">
      <c r="A37" s="48"/>
      <c r="B37" s="217"/>
      <c r="C37" s="217"/>
      <c r="D37" s="217"/>
      <c r="E37" s="15"/>
      <c r="F37" s="16"/>
      <c r="G37" s="48"/>
      <c r="H37" s="217"/>
      <c r="I37" s="217"/>
      <c r="J37" s="217"/>
      <c r="K37" s="15"/>
      <c r="L37" s="16"/>
      <c r="M37" s="12"/>
      <c r="N37" s="214"/>
      <c r="O37" s="215"/>
      <c r="P37" s="216"/>
      <c r="Q37" s="110"/>
      <c r="R37" s="16"/>
      <c r="S37" s="14"/>
      <c r="T37" s="218"/>
      <c r="U37" s="219"/>
      <c r="V37" s="220"/>
      <c r="W37" s="110"/>
      <c r="X37" s="16"/>
      <c r="Y37" s="12"/>
      <c r="Z37" s="214" t="s">
        <v>283</v>
      </c>
      <c r="AA37" s="215"/>
      <c r="AB37" s="216"/>
      <c r="AC37" s="82">
        <v>460</v>
      </c>
      <c r="AD37" s="40"/>
    </row>
    <row r="38" spans="1:30" ht="20.149999999999999" customHeight="1" x14ac:dyDescent="0.2">
      <c r="A38" s="48"/>
      <c r="B38" s="217"/>
      <c r="C38" s="217"/>
      <c r="D38" s="217"/>
      <c r="E38" s="15"/>
      <c r="F38" s="16"/>
      <c r="G38" s="48"/>
      <c r="H38" s="217"/>
      <c r="I38" s="217"/>
      <c r="J38" s="217"/>
      <c r="K38" s="15"/>
      <c r="L38" s="16"/>
      <c r="M38" s="12"/>
      <c r="N38" s="214"/>
      <c r="O38" s="215"/>
      <c r="P38" s="216"/>
      <c r="Q38" s="110"/>
      <c r="R38" s="16"/>
      <c r="S38" s="14"/>
      <c r="T38" s="218"/>
      <c r="U38" s="219"/>
      <c r="V38" s="220"/>
      <c r="W38" s="110"/>
      <c r="X38" s="16"/>
      <c r="Y38" s="12"/>
      <c r="Z38" s="214" t="s">
        <v>284</v>
      </c>
      <c r="AA38" s="215"/>
      <c r="AB38" s="216"/>
      <c r="AC38" s="82">
        <v>200</v>
      </c>
      <c r="AD38" s="40"/>
    </row>
    <row r="39" spans="1:30" ht="20.149999999999999" customHeight="1" thickBot="1" x14ac:dyDescent="0.25">
      <c r="A39" s="23"/>
      <c r="B39" s="246"/>
      <c r="C39" s="247"/>
      <c r="D39" s="248"/>
      <c r="E39" s="22"/>
      <c r="F39" s="19"/>
      <c r="G39" s="23"/>
      <c r="H39" s="246"/>
      <c r="I39" s="247"/>
      <c r="J39" s="248"/>
      <c r="K39" s="22"/>
      <c r="L39" s="19"/>
      <c r="M39" s="23"/>
      <c r="N39" s="246"/>
      <c r="O39" s="247"/>
      <c r="P39" s="248"/>
      <c r="Q39" s="22"/>
      <c r="R39" s="19"/>
      <c r="S39" s="23"/>
      <c r="T39" s="246"/>
      <c r="U39" s="247"/>
      <c r="V39" s="248"/>
      <c r="W39" s="22"/>
      <c r="X39" s="19"/>
      <c r="Y39" s="23"/>
      <c r="Z39" s="246" t="s">
        <v>10</v>
      </c>
      <c r="AA39" s="247"/>
      <c r="AB39" s="248"/>
      <c r="AC39" s="119">
        <f>SUM(AC28:AC38)</f>
        <v>7900</v>
      </c>
      <c r="AD39" s="19">
        <f>SUM(AD28:AD38)</f>
        <v>0</v>
      </c>
    </row>
    <row r="40" spans="1:30" ht="20.149999999999999" customHeight="1" thickBot="1" x14ac:dyDescent="0.25">
      <c r="A40" s="255" t="s">
        <v>426</v>
      </c>
      <c r="B40" s="255"/>
      <c r="C40" s="255"/>
      <c r="D40" s="255"/>
      <c r="E40" s="29"/>
      <c r="F40" s="29"/>
      <c r="G40" s="29"/>
      <c r="H40" s="29"/>
      <c r="I40" s="29"/>
      <c r="J40" s="29"/>
      <c r="K40" s="29"/>
      <c r="L40" s="29"/>
      <c r="M40" s="29"/>
      <c r="N40" s="26"/>
      <c r="O40" s="27"/>
      <c r="P40" s="27"/>
      <c r="Q40" s="28"/>
      <c r="R40" s="28"/>
      <c r="S40" s="106"/>
      <c r="T40" s="106"/>
      <c r="U40" s="106"/>
      <c r="V40" s="106"/>
      <c r="W40" s="106"/>
      <c r="X40" s="106"/>
      <c r="Y40" s="249" t="s">
        <v>11</v>
      </c>
      <c r="Z40" s="250"/>
      <c r="AA40" s="250"/>
      <c r="AB40" s="250"/>
      <c r="AC40" s="120">
        <f>SUM(E39,K39,Q39,W39,AC39)</f>
        <v>7900</v>
      </c>
      <c r="AD40" s="21">
        <f>SUM(F39,L39,R39,X39,AD39)</f>
        <v>0</v>
      </c>
    </row>
    <row r="41" spans="1:30" ht="20.25" customHeight="1" x14ac:dyDescent="0.2">
      <c r="A41" s="66"/>
      <c r="B41" s="66"/>
      <c r="C41" s="66"/>
      <c r="D41" s="67"/>
      <c r="E41" s="67"/>
      <c r="F41" s="67"/>
      <c r="G41" s="66"/>
      <c r="H41" s="66"/>
      <c r="I41" s="66"/>
      <c r="J41" s="67"/>
      <c r="K41" s="67"/>
      <c r="L41" s="67"/>
      <c r="M41" s="67"/>
      <c r="N41" s="66"/>
      <c r="O41" s="67"/>
      <c r="P41" s="67"/>
      <c r="Q41" s="67"/>
      <c r="R41" s="67"/>
      <c r="S41" s="101"/>
      <c r="T41" s="101"/>
      <c r="U41" s="101"/>
      <c r="V41" s="101"/>
      <c r="W41" s="102"/>
      <c r="X41" s="100"/>
      <c r="Y41" s="67"/>
      <c r="Z41" s="66"/>
      <c r="AA41" s="67"/>
      <c r="AB41" s="67"/>
      <c r="AC41" s="67"/>
      <c r="AD41" s="67"/>
    </row>
    <row r="42" spans="1:30" ht="20.25" customHeight="1" x14ac:dyDescent="0.2">
      <c r="A42" s="68"/>
      <c r="B42" s="65"/>
      <c r="C42" s="69"/>
      <c r="D42" s="68"/>
      <c r="E42" s="70"/>
      <c r="F42" s="70"/>
      <c r="G42" s="68"/>
      <c r="H42" s="65"/>
      <c r="I42" s="69"/>
      <c r="J42" s="106"/>
      <c r="K42" s="106"/>
      <c r="L42" s="106"/>
      <c r="M42" s="106"/>
      <c r="N42" s="106"/>
      <c r="O42" s="106"/>
      <c r="P42" s="68" t="s">
        <v>87</v>
      </c>
      <c r="Q42" s="70"/>
      <c r="R42" s="70"/>
      <c r="S42" s="71"/>
      <c r="T42" s="71"/>
      <c r="U42" s="65"/>
      <c r="V42" s="71"/>
      <c r="W42" s="107" t="s">
        <v>88</v>
      </c>
      <c r="X42" s="106"/>
      <c r="Y42" s="106"/>
      <c r="Z42" s="106"/>
      <c r="AA42" s="106"/>
      <c r="AB42" s="106"/>
      <c r="AC42" s="106"/>
      <c r="AD42" s="108"/>
    </row>
    <row r="43" spans="1:30" ht="20.25" customHeight="1" x14ac:dyDescent="0.2">
      <c r="A43" s="76"/>
      <c r="B43" s="76"/>
      <c r="C43" s="70"/>
      <c r="D43" s="70"/>
      <c r="E43" s="70"/>
      <c r="F43" s="70"/>
      <c r="G43" s="76"/>
      <c r="H43" s="76"/>
      <c r="I43" s="70"/>
      <c r="J43" s="106"/>
      <c r="K43" s="106"/>
      <c r="L43" s="106"/>
      <c r="M43" s="106"/>
      <c r="N43" s="106"/>
      <c r="O43" s="106"/>
      <c r="P43" s="70"/>
      <c r="Q43" s="70"/>
      <c r="R43" s="70"/>
      <c r="S43" s="71"/>
      <c r="T43" s="71"/>
      <c r="U43" s="65"/>
      <c r="V43" s="71"/>
      <c r="W43" s="107" t="s">
        <v>89</v>
      </c>
      <c r="X43" s="106"/>
      <c r="Y43" s="106"/>
      <c r="Z43" s="106"/>
      <c r="AA43" s="106"/>
      <c r="AB43" s="106"/>
      <c r="AC43" s="106"/>
      <c r="AD43" s="109"/>
    </row>
    <row r="44" spans="1:30" ht="20.25" customHeight="1" x14ac:dyDescent="0.2">
      <c r="A44" s="73"/>
      <c r="B44" s="73"/>
      <c r="C44" s="70"/>
      <c r="D44" s="70"/>
      <c r="E44" s="70"/>
      <c r="F44" s="70"/>
      <c r="G44" s="73"/>
      <c r="H44" s="73"/>
      <c r="I44" s="70"/>
      <c r="J44" s="106"/>
      <c r="K44" s="106"/>
      <c r="L44" s="106"/>
      <c r="M44" s="106"/>
      <c r="N44" s="106"/>
      <c r="O44" s="106"/>
      <c r="P44" s="70"/>
      <c r="Q44" s="70"/>
      <c r="R44" s="70"/>
      <c r="S44" s="71"/>
      <c r="T44" s="71"/>
      <c r="U44" s="72"/>
      <c r="V44" s="71"/>
      <c r="W44" s="107" t="s">
        <v>90</v>
      </c>
      <c r="X44" s="106"/>
      <c r="Y44" s="106"/>
      <c r="Z44" s="106"/>
      <c r="AA44" s="106"/>
      <c r="AB44" s="106"/>
      <c r="AC44" s="106"/>
      <c r="AD44" s="106"/>
    </row>
    <row r="45" spans="1:30" ht="20.25" customHeight="1" x14ac:dyDescent="0.2">
      <c r="A45" s="73"/>
      <c r="B45" s="73"/>
      <c r="C45" s="73"/>
      <c r="D45" s="72"/>
      <c r="E45" s="72"/>
      <c r="F45" s="72"/>
      <c r="G45" s="73"/>
      <c r="H45" s="73"/>
      <c r="I45" s="73"/>
      <c r="J45" s="72"/>
      <c r="K45" s="72"/>
      <c r="L45" s="72"/>
      <c r="M45" s="72"/>
      <c r="N45" s="73"/>
      <c r="O45" s="72"/>
      <c r="P45" s="72"/>
      <c r="Q45" s="72"/>
      <c r="R45" s="72"/>
      <c r="S45" s="72"/>
      <c r="T45" s="73"/>
      <c r="U45" s="73"/>
      <c r="V45" s="72"/>
      <c r="W45" s="74"/>
      <c r="X45" s="77"/>
      <c r="Y45" s="72"/>
      <c r="Z45" s="73"/>
      <c r="AA45" s="72"/>
      <c r="AB45" s="72"/>
      <c r="AC45" s="72"/>
      <c r="AD45" s="72"/>
    </row>
    <row r="46" spans="1:30" ht="20.25" customHeight="1" x14ac:dyDescent="0.2">
      <c r="S46" s="78"/>
      <c r="T46" s="79"/>
      <c r="U46" s="79"/>
      <c r="V46" s="75"/>
      <c r="W46" s="80"/>
      <c r="X46" s="81"/>
    </row>
    <row r="47" spans="1:30" ht="26.25" customHeight="1" x14ac:dyDescent="0.2">
      <c r="S47" s="78"/>
      <c r="T47" s="79"/>
      <c r="U47" s="79"/>
      <c r="V47" s="81"/>
      <c r="W47" s="81"/>
      <c r="X47" s="81"/>
    </row>
    <row r="50" spans="1:26" x14ac:dyDescent="0.2">
      <c r="X50" s="4" t="s">
        <v>91</v>
      </c>
    </row>
    <row r="51" spans="1:26" x14ac:dyDescent="0.2">
      <c r="A51" s="4"/>
      <c r="B51" s="4"/>
      <c r="F51" s="1"/>
      <c r="G51" s="4"/>
      <c r="H51" s="4"/>
      <c r="L51" s="1"/>
      <c r="N51" s="4"/>
      <c r="T51" s="4"/>
      <c r="U51" s="4"/>
      <c r="Z51" s="4"/>
    </row>
    <row r="52" spans="1:26" x14ac:dyDescent="0.2">
      <c r="A52" s="4"/>
      <c r="B52" s="4"/>
      <c r="F52" s="1"/>
      <c r="G52" s="4"/>
      <c r="H52" s="4"/>
      <c r="L52" s="1"/>
      <c r="N52" s="4"/>
      <c r="T52" s="4"/>
      <c r="U52" s="4"/>
      <c r="Z52" s="4"/>
    </row>
    <row r="53" spans="1:26" x14ac:dyDescent="0.2">
      <c r="A53" s="4"/>
      <c r="B53" s="4"/>
      <c r="F53" s="1"/>
      <c r="G53" s="4"/>
      <c r="H53" s="4"/>
      <c r="L53" s="1"/>
      <c r="N53" s="4"/>
      <c r="T53" s="4"/>
      <c r="U53" s="4"/>
      <c r="Z53" s="4"/>
    </row>
    <row r="54" spans="1:26" x14ac:dyDescent="0.2">
      <c r="A54" s="4"/>
      <c r="B54" s="4"/>
      <c r="F54" s="1"/>
      <c r="G54" s="4"/>
      <c r="H54" s="4"/>
      <c r="L54" s="1"/>
      <c r="N54" s="4"/>
      <c r="T54" s="4"/>
      <c r="U54" s="4"/>
      <c r="Z54" s="4"/>
    </row>
    <row r="55" spans="1:26" x14ac:dyDescent="0.2">
      <c r="A55" s="4"/>
      <c r="B55" s="4"/>
      <c r="F55" s="1"/>
      <c r="G55" s="4"/>
      <c r="H55" s="4"/>
      <c r="L55" s="1"/>
      <c r="N55" s="4"/>
      <c r="T55" s="4"/>
      <c r="U55" s="4"/>
      <c r="Z55" s="4"/>
    </row>
    <row r="56" spans="1:26" x14ac:dyDescent="0.2">
      <c r="A56" s="4"/>
      <c r="B56" s="4"/>
      <c r="F56" s="1"/>
      <c r="G56" s="4"/>
      <c r="H56" s="4"/>
      <c r="L56" s="1"/>
      <c r="N56" s="4"/>
      <c r="T56" s="4"/>
      <c r="U56" s="4"/>
      <c r="Z56" s="4"/>
    </row>
    <row r="57" spans="1:26" x14ac:dyDescent="0.2">
      <c r="A57" s="4"/>
      <c r="B57" s="4"/>
      <c r="F57" s="1"/>
      <c r="G57" s="4"/>
      <c r="H57" s="4"/>
      <c r="L57" s="1"/>
      <c r="N57" s="4"/>
      <c r="T57" s="4"/>
      <c r="U57" s="4"/>
      <c r="Z57" s="4"/>
    </row>
    <row r="58" spans="1:26" x14ac:dyDescent="0.2">
      <c r="A58" s="4"/>
      <c r="B58" s="4"/>
      <c r="F58" s="1"/>
      <c r="G58" s="4"/>
      <c r="H58" s="4"/>
      <c r="L58" s="1"/>
      <c r="N58" s="4"/>
      <c r="T58" s="4"/>
      <c r="U58" s="4"/>
      <c r="Z58" s="4"/>
    </row>
    <row r="59" spans="1:26" x14ac:dyDescent="0.2">
      <c r="A59" s="4"/>
      <c r="B59" s="4"/>
      <c r="F59" s="1"/>
      <c r="G59" s="4"/>
      <c r="H59" s="4"/>
      <c r="L59" s="1"/>
      <c r="N59" s="4"/>
      <c r="T59" s="4"/>
      <c r="U59" s="4"/>
      <c r="Z59" s="4"/>
    </row>
    <row r="60" spans="1:26" x14ac:dyDescent="0.2">
      <c r="A60" s="4"/>
      <c r="B60" s="4"/>
      <c r="F60" s="1"/>
      <c r="G60" s="4"/>
      <c r="H60" s="4"/>
      <c r="L60" s="1"/>
      <c r="N60" s="4"/>
      <c r="T60" s="4"/>
      <c r="U60" s="4"/>
      <c r="Z60" s="4"/>
    </row>
    <row r="61" spans="1:26" x14ac:dyDescent="0.2">
      <c r="A61" s="4"/>
      <c r="B61" s="4"/>
      <c r="F61" s="1"/>
      <c r="G61" s="4"/>
      <c r="H61" s="4"/>
      <c r="L61" s="1"/>
      <c r="N61" s="4"/>
      <c r="T61" s="4"/>
      <c r="U61" s="4"/>
      <c r="Z61" s="4"/>
    </row>
    <row r="62" spans="1:26" x14ac:dyDescent="0.2">
      <c r="A62" s="4"/>
      <c r="B62" s="4"/>
      <c r="F62" s="1"/>
      <c r="G62" s="4"/>
      <c r="H62" s="4"/>
      <c r="L62" s="1"/>
      <c r="N62" s="4"/>
      <c r="T62" s="4"/>
      <c r="U62" s="4"/>
      <c r="Z62" s="4"/>
    </row>
    <row r="63" spans="1:26" x14ac:dyDescent="0.2">
      <c r="A63" s="4"/>
      <c r="B63" s="4"/>
      <c r="F63" s="1"/>
      <c r="G63" s="4"/>
      <c r="H63" s="4"/>
      <c r="L63" s="1"/>
      <c r="N63" s="4"/>
      <c r="T63" s="4"/>
      <c r="U63" s="4"/>
      <c r="Z63" s="4"/>
    </row>
    <row r="64" spans="1:26" x14ac:dyDescent="0.2">
      <c r="A64" s="4"/>
      <c r="B64" s="4"/>
      <c r="F64" s="1"/>
      <c r="G64" s="4"/>
      <c r="H64" s="4"/>
      <c r="L64" s="1"/>
      <c r="N64" s="4"/>
      <c r="T64" s="4"/>
      <c r="U64" s="4"/>
      <c r="Z64" s="4"/>
    </row>
    <row r="65" spans="3:12" s="4" customFormat="1" x14ac:dyDescent="0.2">
      <c r="C65" s="1"/>
      <c r="F65" s="1"/>
      <c r="I65" s="1"/>
      <c r="L65" s="1"/>
    </row>
    <row r="66" spans="3:12" s="4" customFormat="1" x14ac:dyDescent="0.2">
      <c r="C66" s="1"/>
      <c r="F66" s="1"/>
      <c r="I66" s="1"/>
      <c r="L66" s="1"/>
    </row>
    <row r="67" spans="3:12" s="4" customFormat="1" x14ac:dyDescent="0.2">
      <c r="C67" s="1"/>
      <c r="F67" s="1"/>
      <c r="I67" s="1"/>
      <c r="L67" s="1"/>
    </row>
    <row r="68" spans="3:12" s="4" customFormat="1" x14ac:dyDescent="0.2">
      <c r="C68" s="1"/>
      <c r="F68" s="1"/>
      <c r="I68" s="1"/>
      <c r="L68" s="1"/>
    </row>
    <row r="69" spans="3:12" s="4" customFormat="1" x14ac:dyDescent="0.2">
      <c r="C69" s="1"/>
      <c r="F69" s="1"/>
      <c r="I69" s="1"/>
      <c r="L69" s="1"/>
    </row>
    <row r="70" spans="3:12" s="4" customFormat="1" x14ac:dyDescent="0.2">
      <c r="C70" s="1"/>
      <c r="F70" s="1"/>
      <c r="I70" s="1"/>
      <c r="L70" s="1"/>
    </row>
    <row r="71" spans="3:12" s="4" customFormat="1" x14ac:dyDescent="0.2">
      <c r="C71" s="1"/>
      <c r="F71" s="1"/>
      <c r="I71" s="1"/>
      <c r="L71" s="1"/>
    </row>
  </sheetData>
  <sheetProtection algorithmName="SHA-512" hashValue="B0/CFbPLDSzOQJjM0d/IfbIv/RY9HgXvupPXlszVQJsWnAPewINegeUqz97fgGqV/AKF7eNti0xMtSQGDCg9TQ==" saltValue="AnoUExyC7uOqxXg7amXX4A==" spinCount="100000" sheet="1" objects="1" scenarios="1" formatCells="0" formatColumns="0" formatRows="0" insertColumns="0" insertRows="0" insertHyperlinks="0" deleteColumns="0" deleteRows="0" sort="0" autoFilter="0" pivotTables="0"/>
  <mergeCells count="170">
    <mergeCell ref="Y12:AB12"/>
    <mergeCell ref="B7:D7"/>
    <mergeCell ref="H7:J7"/>
    <mergeCell ref="N7:P7"/>
    <mergeCell ref="T7:V7"/>
    <mergeCell ref="Z7:AB7"/>
    <mergeCell ref="B10:D10"/>
    <mergeCell ref="H10:J10"/>
    <mergeCell ref="N10:P10"/>
    <mergeCell ref="T10:V10"/>
    <mergeCell ref="Z10:AB10"/>
    <mergeCell ref="B11:D11"/>
    <mergeCell ref="H11:J11"/>
    <mergeCell ref="N11:P11"/>
    <mergeCell ref="T11:V11"/>
    <mergeCell ref="Z11:AB11"/>
    <mergeCell ref="B8:D8"/>
    <mergeCell ref="H8:J8"/>
    <mergeCell ref="N8:P8"/>
    <mergeCell ref="T8:V8"/>
    <mergeCell ref="Z8:AB8"/>
    <mergeCell ref="B9:D9"/>
    <mergeCell ref="H9:J9"/>
    <mergeCell ref="N9:P9"/>
    <mergeCell ref="T9:V9"/>
    <mergeCell ref="Z9:AB9"/>
    <mergeCell ref="A3:F3"/>
    <mergeCell ref="B5:D5"/>
    <mergeCell ref="H5:J5"/>
    <mergeCell ref="N5:P5"/>
    <mergeCell ref="T5:V5"/>
    <mergeCell ref="Z5:AB5"/>
    <mergeCell ref="B6:D6"/>
    <mergeCell ref="H6:J6"/>
    <mergeCell ref="N6:P6"/>
    <mergeCell ref="T6:V6"/>
    <mergeCell ref="Z6:AB6"/>
    <mergeCell ref="M4:R4"/>
    <mergeCell ref="S4:X4"/>
    <mergeCell ref="A4:F4"/>
    <mergeCell ref="G4:L4"/>
    <mergeCell ref="Y4:AD4"/>
    <mergeCell ref="W1:AA1"/>
    <mergeCell ref="AC1:AD1"/>
    <mergeCell ref="A2:C2"/>
    <mergeCell ref="D2:I2"/>
    <mergeCell ref="K2:AA2"/>
    <mergeCell ref="A1:C1"/>
    <mergeCell ref="D1:G1"/>
    <mergeCell ref="H1:I1"/>
    <mergeCell ref="K1:P1"/>
    <mergeCell ref="R1:T1"/>
    <mergeCell ref="U1:V1"/>
    <mergeCell ref="A13:F13"/>
    <mergeCell ref="B14:D14"/>
    <mergeCell ref="H14:J14"/>
    <mergeCell ref="N14:P14"/>
    <mergeCell ref="T14:V14"/>
    <mergeCell ref="Z14:AB14"/>
    <mergeCell ref="B15:D15"/>
    <mergeCell ref="H15:J15"/>
    <mergeCell ref="N15:P15"/>
    <mergeCell ref="T15:V15"/>
    <mergeCell ref="Z15:AB15"/>
    <mergeCell ref="B16:D16"/>
    <mergeCell ref="H16:J16"/>
    <mergeCell ref="N16:P16"/>
    <mergeCell ref="T16:V16"/>
    <mergeCell ref="Z16:AB16"/>
    <mergeCell ref="B17:D17"/>
    <mergeCell ref="H17:J17"/>
    <mergeCell ref="N17:P17"/>
    <mergeCell ref="T17:V17"/>
    <mergeCell ref="Z17:AB17"/>
    <mergeCell ref="B18:D18"/>
    <mergeCell ref="H18:J18"/>
    <mergeCell ref="N18:P18"/>
    <mergeCell ref="T18:V18"/>
    <mergeCell ref="Z18:AB18"/>
    <mergeCell ref="Y19:AB19"/>
    <mergeCell ref="A20:F20"/>
    <mergeCell ref="B21:D21"/>
    <mergeCell ref="H21:J21"/>
    <mergeCell ref="N21:P21"/>
    <mergeCell ref="T21:V21"/>
    <mergeCell ref="Z21:AB21"/>
    <mergeCell ref="Y40:AB40"/>
    <mergeCell ref="A40:D40"/>
    <mergeCell ref="H31:J31"/>
    <mergeCell ref="N31:P31"/>
    <mergeCell ref="B22:D22"/>
    <mergeCell ref="H22:J22"/>
    <mergeCell ref="N22:P22"/>
    <mergeCell ref="T22:V22"/>
    <mergeCell ref="Z22:AB22"/>
    <mergeCell ref="B23:D23"/>
    <mergeCell ref="H23:J23"/>
    <mergeCell ref="N23:P23"/>
    <mergeCell ref="T23:V23"/>
    <mergeCell ref="Z23:AB23"/>
    <mergeCell ref="B27:D27"/>
    <mergeCell ref="H27:J27"/>
    <mergeCell ref="N27:P27"/>
    <mergeCell ref="T27:V27"/>
    <mergeCell ref="Z27:AB27"/>
    <mergeCell ref="B34:D34"/>
    <mergeCell ref="H34:J34"/>
    <mergeCell ref="N34:P34"/>
    <mergeCell ref="T34:V34"/>
    <mergeCell ref="Z34:AB34"/>
    <mergeCell ref="B39:D39"/>
    <mergeCell ref="H39:J39"/>
    <mergeCell ref="N39:P39"/>
    <mergeCell ref="T39:V39"/>
    <mergeCell ref="Z39:AB39"/>
    <mergeCell ref="B24:D24"/>
    <mergeCell ref="H24:J24"/>
    <mergeCell ref="N24:P24"/>
    <mergeCell ref="T24:V24"/>
    <mergeCell ref="Z24:AB24"/>
    <mergeCell ref="B37:D37"/>
    <mergeCell ref="H37:J37"/>
    <mergeCell ref="N37:P37"/>
    <mergeCell ref="T37:V37"/>
    <mergeCell ref="Z37:AB37"/>
    <mergeCell ref="B38:D38"/>
    <mergeCell ref="H38:J38"/>
    <mergeCell ref="N38:P38"/>
    <mergeCell ref="T38:V38"/>
    <mergeCell ref="Z38:AB38"/>
    <mergeCell ref="T31:V31"/>
    <mergeCell ref="Z31:AB31"/>
    <mergeCell ref="B32:D32"/>
    <mergeCell ref="H32:J32"/>
    <mergeCell ref="B36:D36"/>
    <mergeCell ref="H36:J36"/>
    <mergeCell ref="N36:P36"/>
    <mergeCell ref="T36:V36"/>
    <mergeCell ref="Z36:AB36"/>
    <mergeCell ref="B29:D29"/>
    <mergeCell ref="H29:J29"/>
    <mergeCell ref="N29:P29"/>
    <mergeCell ref="T29:V29"/>
    <mergeCell ref="Z29:AB29"/>
    <mergeCell ref="B30:D30"/>
    <mergeCell ref="H30:J30"/>
    <mergeCell ref="N30:P30"/>
    <mergeCell ref="T30:V30"/>
    <mergeCell ref="Z30:AB30"/>
    <mergeCell ref="B31:D31"/>
    <mergeCell ref="N32:P32"/>
    <mergeCell ref="T32:V32"/>
    <mergeCell ref="Z32:AB32"/>
    <mergeCell ref="B33:D33"/>
    <mergeCell ref="H33:J33"/>
    <mergeCell ref="N33:P33"/>
    <mergeCell ref="T33:V33"/>
    <mergeCell ref="Z33:AB33"/>
    <mergeCell ref="N28:P28"/>
    <mergeCell ref="T28:V28"/>
    <mergeCell ref="Z28:AB28"/>
    <mergeCell ref="Y25:AB25"/>
    <mergeCell ref="A26:F26"/>
    <mergeCell ref="B35:D35"/>
    <mergeCell ref="H35:J35"/>
    <mergeCell ref="N35:P35"/>
    <mergeCell ref="T35:V35"/>
    <mergeCell ref="Z35:AB35"/>
    <mergeCell ref="B28:D28"/>
    <mergeCell ref="H28:J28"/>
  </mergeCells>
  <phoneticPr fontId="2"/>
  <conditionalFormatting sqref="F6:F10 L6:L10 R6:R10">
    <cfRule type="cellIs" dxfId="39" priority="77" operator="greaterThan">
      <formula>E6</formula>
    </cfRule>
    <cfRule type="cellIs" dxfId="38" priority="78" operator="lessThan">
      <formula>E6</formula>
    </cfRule>
  </conditionalFormatting>
  <conditionalFormatting sqref="F15:F17 R15:R17">
    <cfRule type="cellIs" dxfId="37" priority="61" operator="greaterThan">
      <formula>E15</formula>
    </cfRule>
    <cfRule type="cellIs" dxfId="36" priority="62" operator="lessThan">
      <formula>E15</formula>
    </cfRule>
  </conditionalFormatting>
  <conditionalFormatting sqref="F22:F23 L22:L23 R22:R23">
    <cfRule type="cellIs" dxfId="35" priority="50" operator="lessThan">
      <formula>E22</formula>
    </cfRule>
    <cfRule type="cellIs" dxfId="34" priority="49" operator="greaterThan">
      <formula>E22</formula>
    </cfRule>
  </conditionalFormatting>
  <conditionalFormatting sqref="F28:F38 R28:R38">
    <cfRule type="cellIs" dxfId="33" priority="15" operator="greaterThan">
      <formula>E28</formula>
    </cfRule>
    <cfRule type="cellIs" dxfId="32" priority="16" operator="lessThan">
      <formula>E28</formula>
    </cfRule>
  </conditionalFormatting>
  <conditionalFormatting sqref="L28:L38">
    <cfRule type="cellIs" dxfId="31" priority="18" operator="lessThan">
      <formula>K28</formula>
    </cfRule>
    <cfRule type="cellIs" dxfId="30" priority="17" operator="greaterThan">
      <formula>K28</formula>
    </cfRule>
  </conditionalFormatting>
  <conditionalFormatting sqref="X6:X10">
    <cfRule type="cellIs" dxfId="29" priority="81" operator="greaterThan">
      <formula>W6</formula>
    </cfRule>
    <cfRule type="cellIs" dxfId="28" priority="82" operator="lessThan">
      <formula>W6</formula>
    </cfRule>
  </conditionalFormatting>
  <conditionalFormatting sqref="X28:X38">
    <cfRule type="cellIs" dxfId="27" priority="20" operator="lessThan">
      <formula>W28</formula>
    </cfRule>
    <cfRule type="cellIs" dxfId="26" priority="19" operator="greaterThan">
      <formula>W28</formula>
    </cfRule>
  </conditionalFormatting>
  <conditionalFormatting sqref="AD6:AD10 L15:L17 X15:X17 AD15:AD17 X22:X23 AD22:AD23 AD28:AD38">
    <cfRule type="cellIs" dxfId="25" priority="2" operator="lessThan">
      <formula>K6</formula>
    </cfRule>
    <cfRule type="cellIs" dxfId="24" priority="1" operator="greaterThan">
      <formula>K6</formula>
    </cfRule>
  </conditionalFormatting>
  <pageMargins left="0.78740157480314965" right="0.19685039370078741" top="0.39370078740157483" bottom="0" header="0.19685039370078741" footer="0.23622047244094491"/>
  <pageSetup paperSize="9"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63"/>
  <sheetViews>
    <sheetView showZeros="0" view="pageBreakPreview" zoomScale="70" zoomScaleNormal="75" zoomScaleSheetLayoutView="70" workbookViewId="0">
      <pane ySplit="4" topLeftCell="A5" activePane="bottomLeft" state="frozen"/>
      <selection activeCell="AB33" sqref="AB33"/>
      <selection pane="bottomLeft" activeCell="D2" sqref="D2:I2"/>
    </sheetView>
  </sheetViews>
  <sheetFormatPr defaultColWidth="9" defaultRowHeight="13" x14ac:dyDescent="0.2"/>
  <cols>
    <col min="1" max="1" width="3.26953125" style="1" customWidth="1"/>
    <col min="2" max="2" width="3.08984375" style="1" customWidth="1"/>
    <col min="3" max="3" width="3.7265625" style="1" customWidth="1"/>
    <col min="4" max="4" width="11.08984375" style="4" customWidth="1"/>
    <col min="5" max="5" width="9.26953125" style="4" customWidth="1"/>
    <col min="6" max="6" width="9.7265625" style="4" customWidth="1"/>
    <col min="7" max="7" width="3.26953125" style="1" customWidth="1"/>
    <col min="8" max="8" width="3.08984375" style="1" customWidth="1"/>
    <col min="9" max="9" width="3.7265625" style="1" customWidth="1"/>
    <col min="10" max="10" width="11.08984375" style="4" customWidth="1"/>
    <col min="11" max="11" width="9.26953125" style="4" customWidth="1"/>
    <col min="12" max="12" width="9.7265625" style="4" customWidth="1"/>
    <col min="13" max="13" width="3.26953125" style="4" customWidth="1"/>
    <col min="14" max="14" width="3.08984375" style="1" customWidth="1"/>
    <col min="15" max="15" width="3.7265625" style="4" customWidth="1"/>
    <col min="16" max="16" width="11.08984375" style="4" customWidth="1"/>
    <col min="17" max="17" width="9.26953125" style="4" customWidth="1"/>
    <col min="18" max="18" width="9.7265625" style="4" customWidth="1"/>
    <col min="19" max="19" width="3.26953125" style="4" customWidth="1"/>
    <col min="20" max="20" width="3.08984375" style="1" customWidth="1"/>
    <col min="21" max="21" width="3.90625" style="1" customWidth="1"/>
    <col min="22" max="22" width="11.08984375" style="4" customWidth="1"/>
    <col min="23" max="23" width="9.26953125" style="4" customWidth="1"/>
    <col min="24" max="24" width="9.7265625" style="4" customWidth="1"/>
    <col min="25" max="25" width="3.26953125" style="4" customWidth="1"/>
    <col min="26" max="26" width="3.08984375" style="1" customWidth="1"/>
    <col min="27" max="27" width="3.7265625" style="4" customWidth="1"/>
    <col min="28" max="28" width="11.08984375" style="4" customWidth="1"/>
    <col min="29" max="29" width="9.26953125" style="4" customWidth="1"/>
    <col min="30" max="30" width="9.7265625" style="4" customWidth="1"/>
    <col min="31" max="16384" width="9" style="4"/>
  </cols>
  <sheetData>
    <row r="1" spans="1:33" s="84" customFormat="1" ht="38.25" customHeight="1" x14ac:dyDescent="0.2">
      <c r="A1" s="223" t="s">
        <v>101</v>
      </c>
      <c r="B1" s="223"/>
      <c r="C1" s="223"/>
      <c r="D1" s="223"/>
      <c r="E1" s="223"/>
      <c r="F1" s="223"/>
      <c r="G1" s="226"/>
      <c r="H1" s="227" t="s">
        <v>0</v>
      </c>
      <c r="I1" s="221"/>
      <c r="J1" s="97" t="s">
        <v>102</v>
      </c>
      <c r="K1" s="228"/>
      <c r="L1" s="228"/>
      <c r="M1" s="228"/>
      <c r="N1" s="228"/>
      <c r="O1" s="228"/>
      <c r="P1" s="228"/>
      <c r="Q1" s="98" t="s">
        <v>103</v>
      </c>
      <c r="R1" s="223"/>
      <c r="S1" s="223"/>
      <c r="T1" s="223"/>
      <c r="U1" s="223" t="s">
        <v>104</v>
      </c>
      <c r="V1" s="223"/>
      <c r="W1" s="221"/>
      <c r="X1" s="221"/>
      <c r="Y1" s="221"/>
      <c r="Z1" s="221"/>
      <c r="AA1" s="221"/>
      <c r="AB1" s="89"/>
      <c r="AC1" s="222" t="s">
        <v>109</v>
      </c>
      <c r="AD1" s="222"/>
      <c r="AG1" s="85"/>
    </row>
    <row r="2" spans="1:33" s="84" customFormat="1" ht="38.25" customHeight="1" x14ac:dyDescent="0.2">
      <c r="A2" s="223" t="s">
        <v>105</v>
      </c>
      <c r="B2" s="223"/>
      <c r="C2" s="223"/>
      <c r="D2" s="221"/>
      <c r="E2" s="221"/>
      <c r="F2" s="221"/>
      <c r="G2" s="221"/>
      <c r="H2" s="221"/>
      <c r="I2" s="221"/>
      <c r="J2" s="97" t="s">
        <v>106</v>
      </c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89"/>
      <c r="AC2" s="89"/>
      <c r="AD2" s="89"/>
      <c r="AG2" s="85"/>
    </row>
    <row r="3" spans="1:33" ht="21.75" customHeight="1" thickBot="1" x14ac:dyDescent="0.25">
      <c r="A3" s="251" t="s">
        <v>293</v>
      </c>
      <c r="B3" s="251"/>
      <c r="C3" s="251"/>
      <c r="D3" s="251"/>
      <c r="E3" s="251"/>
      <c r="F3" s="251"/>
      <c r="G3" s="29"/>
      <c r="H3" s="29"/>
      <c r="I3" s="29"/>
      <c r="J3" s="28"/>
      <c r="K3" s="28"/>
      <c r="L3" s="28"/>
      <c r="M3" s="28"/>
      <c r="N3" s="29"/>
      <c r="O3" s="29"/>
      <c r="P3" s="29"/>
      <c r="Q3" s="29"/>
      <c r="R3" s="29"/>
      <c r="S3" s="27"/>
      <c r="T3" s="26"/>
      <c r="U3" s="26"/>
      <c r="V3" s="27"/>
      <c r="W3" s="27"/>
      <c r="X3" s="105"/>
      <c r="Y3" s="28"/>
      <c r="Z3" s="29"/>
      <c r="AA3" s="29"/>
      <c r="AB3" s="29"/>
      <c r="AC3" s="29"/>
      <c r="AD3" s="126">
        <f>SUM(AD11,AD18,AD24,AD32)</f>
        <v>0</v>
      </c>
    </row>
    <row r="4" spans="1:33" ht="21.75" customHeight="1" thickBot="1" x14ac:dyDescent="0.25">
      <c r="A4" s="229" t="s">
        <v>177</v>
      </c>
      <c r="B4" s="230"/>
      <c r="C4" s="230"/>
      <c r="D4" s="230"/>
      <c r="E4" s="230"/>
      <c r="F4" s="231"/>
      <c r="G4" s="229" t="s">
        <v>96</v>
      </c>
      <c r="H4" s="230"/>
      <c r="I4" s="230"/>
      <c r="J4" s="230"/>
      <c r="K4" s="230"/>
      <c r="L4" s="231"/>
      <c r="M4" s="229" t="s">
        <v>110</v>
      </c>
      <c r="N4" s="230"/>
      <c r="O4" s="230"/>
      <c r="P4" s="230"/>
      <c r="Q4" s="230"/>
      <c r="R4" s="231"/>
      <c r="S4" s="230" t="s">
        <v>287</v>
      </c>
      <c r="T4" s="230"/>
      <c r="U4" s="230"/>
      <c r="V4" s="230"/>
      <c r="W4" s="230"/>
      <c r="X4" s="231"/>
      <c r="Y4" s="229" t="s">
        <v>97</v>
      </c>
      <c r="Z4" s="230"/>
      <c r="AA4" s="230"/>
      <c r="AB4" s="230"/>
      <c r="AC4" s="230"/>
      <c r="AD4" s="231"/>
    </row>
    <row r="5" spans="1:33" ht="20.149999999999999" customHeight="1" x14ac:dyDescent="0.2">
      <c r="A5" s="31"/>
      <c r="B5" s="232" t="s">
        <v>4</v>
      </c>
      <c r="C5" s="233"/>
      <c r="D5" s="234"/>
      <c r="E5" s="32" t="s">
        <v>2</v>
      </c>
      <c r="F5" s="33" t="s">
        <v>3</v>
      </c>
      <c r="G5" s="31"/>
      <c r="H5" s="232" t="s">
        <v>4</v>
      </c>
      <c r="I5" s="233"/>
      <c r="J5" s="234"/>
      <c r="K5" s="32" t="s">
        <v>2</v>
      </c>
      <c r="L5" s="33" t="s">
        <v>3</v>
      </c>
      <c r="M5" s="31"/>
      <c r="N5" s="232" t="s">
        <v>4</v>
      </c>
      <c r="O5" s="233"/>
      <c r="P5" s="234"/>
      <c r="Q5" s="32" t="s">
        <v>2</v>
      </c>
      <c r="R5" s="33" t="s">
        <v>3</v>
      </c>
      <c r="S5" s="31"/>
      <c r="T5" s="232" t="s">
        <v>8</v>
      </c>
      <c r="U5" s="233"/>
      <c r="V5" s="234"/>
      <c r="W5" s="36" t="s">
        <v>6</v>
      </c>
      <c r="X5" s="35" t="s">
        <v>7</v>
      </c>
      <c r="Y5" s="31"/>
      <c r="Z5" s="232" t="s">
        <v>4</v>
      </c>
      <c r="AA5" s="233"/>
      <c r="AB5" s="234"/>
      <c r="AC5" s="32" t="s">
        <v>2</v>
      </c>
      <c r="AD5" s="33" t="s">
        <v>3</v>
      </c>
    </row>
    <row r="6" spans="1:33" ht="20.149999999999999" customHeight="1" x14ac:dyDescent="0.2">
      <c r="A6" s="48"/>
      <c r="B6" s="217" t="s">
        <v>289</v>
      </c>
      <c r="C6" s="217"/>
      <c r="D6" s="217"/>
      <c r="E6" s="15">
        <v>210</v>
      </c>
      <c r="F6" s="16"/>
      <c r="G6" s="48"/>
      <c r="H6" s="217" t="s">
        <v>289</v>
      </c>
      <c r="I6" s="217"/>
      <c r="J6" s="217"/>
      <c r="K6" s="15">
        <v>860</v>
      </c>
      <c r="L6" s="16"/>
      <c r="M6" s="12"/>
      <c r="N6" s="218" t="s">
        <v>289</v>
      </c>
      <c r="O6" s="219"/>
      <c r="P6" s="220"/>
      <c r="Q6" s="110">
        <v>5500</v>
      </c>
      <c r="R6" s="16"/>
      <c r="S6" s="14"/>
      <c r="T6" s="218" t="s">
        <v>289</v>
      </c>
      <c r="U6" s="219"/>
      <c r="V6" s="220"/>
      <c r="W6" s="110">
        <v>2770</v>
      </c>
      <c r="X6" s="16"/>
      <c r="Y6" s="12"/>
      <c r="Z6" s="214" t="s">
        <v>290</v>
      </c>
      <c r="AA6" s="215"/>
      <c r="AB6" s="216"/>
      <c r="AC6" s="82">
        <v>790</v>
      </c>
      <c r="AD6" s="40"/>
    </row>
    <row r="7" spans="1:33" ht="20.149999999999999" customHeight="1" thickBot="1" x14ac:dyDescent="0.25">
      <c r="A7" s="127"/>
      <c r="B7" s="292" t="s">
        <v>291</v>
      </c>
      <c r="C7" s="292"/>
      <c r="D7" s="292"/>
      <c r="E7" s="128">
        <f>SUM(E6:E6)</f>
        <v>210</v>
      </c>
      <c r="F7" s="129">
        <f>SUM(F6:F6)</f>
        <v>0</v>
      </c>
      <c r="G7" s="48"/>
      <c r="H7" s="217"/>
      <c r="I7" s="217"/>
      <c r="J7" s="217"/>
      <c r="K7" s="15"/>
      <c r="L7" s="16"/>
      <c r="M7" s="12"/>
      <c r="N7" s="218"/>
      <c r="O7" s="219"/>
      <c r="P7" s="220"/>
      <c r="Q7" s="110"/>
      <c r="R7" s="16"/>
      <c r="S7" s="14"/>
      <c r="T7" s="218"/>
      <c r="U7" s="219"/>
      <c r="V7" s="220"/>
      <c r="W7" s="110"/>
      <c r="X7" s="16"/>
      <c r="Y7" s="12"/>
      <c r="Z7" s="214"/>
      <c r="AA7" s="215"/>
      <c r="AB7" s="216"/>
      <c r="AC7" s="82"/>
      <c r="AD7" s="40"/>
    </row>
    <row r="8" spans="1:33" ht="20.149999999999999" customHeight="1" x14ac:dyDescent="0.2">
      <c r="A8" s="293" t="s">
        <v>292</v>
      </c>
      <c r="B8" s="294"/>
      <c r="C8" s="294"/>
      <c r="D8" s="294"/>
      <c r="E8" s="294"/>
      <c r="F8" s="295"/>
      <c r="G8" s="48"/>
      <c r="H8" s="217"/>
      <c r="I8" s="217"/>
      <c r="J8" s="217"/>
      <c r="K8" s="15"/>
      <c r="L8" s="16"/>
      <c r="M8" s="12"/>
      <c r="N8" s="214"/>
      <c r="O8" s="215"/>
      <c r="P8" s="216"/>
      <c r="Q8" s="110"/>
      <c r="R8" s="16"/>
      <c r="S8" s="14"/>
      <c r="T8" s="218"/>
      <c r="U8" s="219"/>
      <c r="V8" s="220"/>
      <c r="W8" s="110"/>
      <c r="X8" s="16"/>
      <c r="Y8" s="12"/>
      <c r="Z8" s="214"/>
      <c r="AA8" s="215"/>
      <c r="AB8" s="216"/>
      <c r="AC8" s="82"/>
      <c r="AD8" s="40"/>
    </row>
    <row r="9" spans="1:33" ht="20.149999999999999" customHeight="1" x14ac:dyDescent="0.2">
      <c r="A9" s="48"/>
      <c r="B9" s="217" t="s">
        <v>288</v>
      </c>
      <c r="C9" s="217"/>
      <c r="D9" s="217"/>
      <c r="E9" s="15">
        <v>430</v>
      </c>
      <c r="F9" s="16"/>
      <c r="G9" s="48"/>
      <c r="H9" s="217"/>
      <c r="I9" s="217"/>
      <c r="J9" s="217"/>
      <c r="K9" s="15"/>
      <c r="L9" s="16"/>
      <c r="M9" s="12"/>
      <c r="N9" s="214"/>
      <c r="O9" s="215"/>
      <c r="P9" s="216"/>
      <c r="Q9" s="110"/>
      <c r="R9" s="16"/>
      <c r="S9" s="14"/>
      <c r="T9" s="218"/>
      <c r="U9" s="219"/>
      <c r="V9" s="220"/>
      <c r="W9" s="110"/>
      <c r="X9" s="16"/>
      <c r="Y9" s="12"/>
      <c r="Z9" s="214"/>
      <c r="AA9" s="215"/>
      <c r="AB9" s="216"/>
      <c r="AC9" s="82"/>
      <c r="AD9" s="40"/>
    </row>
    <row r="10" spans="1:33" ht="20.149999999999999" customHeight="1" thickBot="1" x14ac:dyDescent="0.25">
      <c r="A10" s="23"/>
      <c r="B10" s="246" t="s">
        <v>10</v>
      </c>
      <c r="C10" s="247"/>
      <c r="D10" s="248"/>
      <c r="E10" s="119">
        <f>SUM(E9)</f>
        <v>430</v>
      </c>
      <c r="F10" s="19">
        <f>SUM(F9)</f>
        <v>0</v>
      </c>
      <c r="G10" s="23"/>
      <c r="H10" s="246" t="s">
        <v>10</v>
      </c>
      <c r="I10" s="247"/>
      <c r="J10" s="248"/>
      <c r="K10" s="119">
        <f>SUM(K6:K9)</f>
        <v>860</v>
      </c>
      <c r="L10" s="19">
        <f>SUM(L6:L9)</f>
        <v>0</v>
      </c>
      <c r="M10" s="23"/>
      <c r="N10" s="246" t="s">
        <v>10</v>
      </c>
      <c r="O10" s="247"/>
      <c r="P10" s="248"/>
      <c r="Q10" s="119">
        <f>SUM(Q6:Q9)</f>
        <v>5500</v>
      </c>
      <c r="R10" s="19">
        <f>SUM(R6:R9)</f>
        <v>0</v>
      </c>
      <c r="S10" s="23"/>
      <c r="T10" s="246" t="s">
        <v>10</v>
      </c>
      <c r="U10" s="247"/>
      <c r="V10" s="248"/>
      <c r="W10" s="119">
        <f>SUM(W6:W9)</f>
        <v>2770</v>
      </c>
      <c r="X10" s="19">
        <f>SUM(X6:X9)</f>
        <v>0</v>
      </c>
      <c r="Y10" s="23"/>
      <c r="Z10" s="246" t="s">
        <v>10</v>
      </c>
      <c r="AA10" s="247"/>
      <c r="AB10" s="248"/>
      <c r="AC10" s="119">
        <f>SUM(AC6:AC9)</f>
        <v>790</v>
      </c>
      <c r="AD10" s="19">
        <f>SUM(AD6:AD9)</f>
        <v>0</v>
      </c>
    </row>
    <row r="11" spans="1:33" ht="20.149999999999999" customHeight="1" thickBo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6"/>
      <c r="O11" s="27"/>
      <c r="P11" s="27"/>
      <c r="Q11" s="28"/>
      <c r="R11" s="28"/>
      <c r="S11" s="106"/>
      <c r="T11" s="106"/>
      <c r="U11" s="106"/>
      <c r="V11" s="106"/>
      <c r="W11" s="106"/>
      <c r="X11" s="106"/>
      <c r="Y11" s="249" t="s">
        <v>11</v>
      </c>
      <c r="Z11" s="250"/>
      <c r="AA11" s="250"/>
      <c r="AB11" s="250"/>
      <c r="AC11" s="120">
        <f>SUM(E7,E10,K10,Q10,W10,AC10)</f>
        <v>10560</v>
      </c>
      <c r="AD11" s="21">
        <f>SUM(F7,F10,L10,R10,X10,AD10)</f>
        <v>0</v>
      </c>
    </row>
    <row r="12" spans="1:33" ht="21.75" customHeight="1" thickBot="1" x14ac:dyDescent="0.25">
      <c r="A12" s="251" t="s">
        <v>294</v>
      </c>
      <c r="B12" s="251"/>
      <c r="C12" s="251"/>
      <c r="D12" s="251"/>
      <c r="E12" s="251"/>
      <c r="F12" s="251"/>
      <c r="G12" s="29"/>
      <c r="H12" s="29"/>
      <c r="I12" s="29"/>
      <c r="J12" s="28"/>
      <c r="K12" s="28"/>
      <c r="L12" s="28"/>
      <c r="M12" s="28"/>
      <c r="N12" s="29"/>
      <c r="O12" s="29"/>
      <c r="P12" s="29"/>
      <c r="Q12" s="29"/>
      <c r="R12" s="29"/>
      <c r="S12" s="27"/>
      <c r="T12" s="26"/>
      <c r="U12" s="26"/>
      <c r="V12" s="27"/>
      <c r="W12" s="27"/>
      <c r="X12" s="105"/>
      <c r="Y12" s="28"/>
      <c r="Z12" s="29"/>
      <c r="AA12" s="29"/>
      <c r="AB12" s="29"/>
      <c r="AC12" s="29"/>
      <c r="AD12" s="29"/>
    </row>
    <row r="13" spans="1:33" ht="20.149999999999999" customHeight="1" x14ac:dyDescent="0.2">
      <c r="A13" s="31"/>
      <c r="B13" s="232" t="s">
        <v>4</v>
      </c>
      <c r="C13" s="233"/>
      <c r="D13" s="234"/>
      <c r="E13" s="32" t="s">
        <v>2</v>
      </c>
      <c r="F13" s="33" t="s">
        <v>3</v>
      </c>
      <c r="G13" s="31"/>
      <c r="H13" s="232" t="s">
        <v>4</v>
      </c>
      <c r="I13" s="233"/>
      <c r="J13" s="234"/>
      <c r="K13" s="32" t="s">
        <v>2</v>
      </c>
      <c r="L13" s="33" t="s">
        <v>3</v>
      </c>
      <c r="M13" s="31"/>
      <c r="N13" s="232" t="s">
        <v>4</v>
      </c>
      <c r="O13" s="233"/>
      <c r="P13" s="234"/>
      <c r="Q13" s="32" t="s">
        <v>2</v>
      </c>
      <c r="R13" s="33" t="s">
        <v>3</v>
      </c>
      <c r="S13" s="31"/>
      <c r="T13" s="232" t="s">
        <v>8</v>
      </c>
      <c r="U13" s="233"/>
      <c r="V13" s="234"/>
      <c r="W13" s="36" t="s">
        <v>6</v>
      </c>
      <c r="X13" s="35" t="s">
        <v>7</v>
      </c>
      <c r="Y13" s="31"/>
      <c r="Z13" s="232" t="s">
        <v>4</v>
      </c>
      <c r="AA13" s="233"/>
      <c r="AB13" s="234"/>
      <c r="AC13" s="32" t="s">
        <v>2</v>
      </c>
      <c r="AD13" s="33" t="s">
        <v>3</v>
      </c>
    </row>
    <row r="14" spans="1:33" ht="20.149999999999999" customHeight="1" x14ac:dyDescent="0.2">
      <c r="A14" s="48"/>
      <c r="B14" s="217"/>
      <c r="C14" s="217"/>
      <c r="D14" s="217"/>
      <c r="E14" s="15"/>
      <c r="F14" s="16"/>
      <c r="G14" s="48"/>
      <c r="H14" s="217" t="s">
        <v>295</v>
      </c>
      <c r="I14" s="217"/>
      <c r="J14" s="217"/>
      <c r="K14" s="15">
        <v>930</v>
      </c>
      <c r="L14" s="16"/>
      <c r="M14" s="12"/>
      <c r="N14" s="217" t="s">
        <v>295</v>
      </c>
      <c r="O14" s="217"/>
      <c r="P14" s="217"/>
      <c r="Q14" s="110">
        <v>5500</v>
      </c>
      <c r="R14" s="16"/>
      <c r="S14" s="14"/>
      <c r="T14" s="214" t="s">
        <v>296</v>
      </c>
      <c r="U14" s="215"/>
      <c r="V14" s="216"/>
      <c r="W14" s="82">
        <v>6030</v>
      </c>
      <c r="X14" s="16"/>
      <c r="Y14" s="12"/>
      <c r="Z14" s="214"/>
      <c r="AA14" s="215"/>
      <c r="AB14" s="216"/>
      <c r="AC14" s="82"/>
      <c r="AD14" s="40"/>
    </row>
    <row r="15" spans="1:33" ht="20.149999999999999" customHeight="1" x14ac:dyDescent="0.2">
      <c r="A15" s="48"/>
      <c r="B15" s="217"/>
      <c r="C15" s="217"/>
      <c r="D15" s="217"/>
      <c r="E15" s="15"/>
      <c r="F15" s="16"/>
      <c r="G15" s="48"/>
      <c r="H15" s="217"/>
      <c r="I15" s="217"/>
      <c r="J15" s="217"/>
      <c r="K15" s="15"/>
      <c r="L15" s="16"/>
      <c r="M15" s="12"/>
      <c r="N15" s="214"/>
      <c r="O15" s="215"/>
      <c r="P15" s="216"/>
      <c r="Q15" s="110"/>
      <c r="R15" s="16"/>
      <c r="S15" s="14"/>
      <c r="T15" s="214" t="s">
        <v>297</v>
      </c>
      <c r="U15" s="215"/>
      <c r="V15" s="216"/>
      <c r="W15" s="82">
        <v>5520</v>
      </c>
      <c r="X15" s="16"/>
      <c r="Y15" s="12"/>
      <c r="Z15" s="214"/>
      <c r="AA15" s="215"/>
      <c r="AB15" s="216"/>
      <c r="AC15" s="82"/>
      <c r="AD15" s="40"/>
    </row>
    <row r="16" spans="1:33" ht="20.149999999999999" customHeight="1" x14ac:dyDescent="0.2">
      <c r="A16" s="48"/>
      <c r="B16" s="217"/>
      <c r="C16" s="217"/>
      <c r="D16" s="217"/>
      <c r="E16" s="15"/>
      <c r="F16" s="16"/>
      <c r="G16" s="48"/>
      <c r="H16" s="217"/>
      <c r="I16" s="217"/>
      <c r="J16" s="217"/>
      <c r="K16" s="15"/>
      <c r="L16" s="16"/>
      <c r="M16" s="12"/>
      <c r="N16" s="218"/>
      <c r="O16" s="219"/>
      <c r="P16" s="220"/>
      <c r="Q16" s="110"/>
      <c r="R16" s="16"/>
      <c r="S16" s="14"/>
      <c r="T16" s="214" t="s">
        <v>298</v>
      </c>
      <c r="U16" s="215"/>
      <c r="V16" s="216"/>
      <c r="W16" s="82"/>
      <c r="X16" s="16"/>
      <c r="Y16" s="12"/>
      <c r="Z16" s="214"/>
      <c r="AA16" s="215"/>
      <c r="AB16" s="216"/>
      <c r="AC16" s="82"/>
      <c r="AD16" s="40"/>
    </row>
    <row r="17" spans="1:30" ht="20.149999999999999" customHeight="1" thickBot="1" x14ac:dyDescent="0.25">
      <c r="A17" s="23"/>
      <c r="B17" s="246"/>
      <c r="C17" s="247"/>
      <c r="D17" s="248"/>
      <c r="E17" s="22"/>
      <c r="F17" s="19"/>
      <c r="G17" s="23"/>
      <c r="H17" s="246" t="s">
        <v>10</v>
      </c>
      <c r="I17" s="247"/>
      <c r="J17" s="248"/>
      <c r="K17" s="22">
        <f>SUM(K14:K16)</f>
        <v>930</v>
      </c>
      <c r="L17" s="19">
        <f>SUM(L14:L16)</f>
        <v>0</v>
      </c>
      <c r="M17" s="23"/>
      <c r="N17" s="246" t="s">
        <v>10</v>
      </c>
      <c r="O17" s="247"/>
      <c r="P17" s="248"/>
      <c r="Q17" s="22">
        <f>SUM(Q14:Q16)</f>
        <v>5500</v>
      </c>
      <c r="R17" s="19">
        <f>SUM(R14:R16)</f>
        <v>0</v>
      </c>
      <c r="S17" s="23"/>
      <c r="T17" s="246" t="s">
        <v>10</v>
      </c>
      <c r="U17" s="247"/>
      <c r="V17" s="248"/>
      <c r="W17" s="119">
        <f>SUM(W14:W16)</f>
        <v>11550</v>
      </c>
      <c r="X17" s="19">
        <f>SUM(X14:X16)</f>
        <v>0</v>
      </c>
      <c r="Y17" s="23"/>
      <c r="Z17" s="246"/>
      <c r="AA17" s="247"/>
      <c r="AB17" s="248"/>
      <c r="AC17" s="119"/>
      <c r="AD17" s="19"/>
    </row>
    <row r="18" spans="1:30" ht="20.149999999999999" customHeight="1" thickBo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6"/>
      <c r="O18" s="27"/>
      <c r="P18" s="27"/>
      <c r="Q18" s="28"/>
      <c r="R18" s="28"/>
      <c r="S18" s="106"/>
      <c r="T18" s="106"/>
      <c r="U18" s="106"/>
      <c r="V18" s="106"/>
      <c r="W18" s="106"/>
      <c r="X18" s="106"/>
      <c r="Y18" s="249" t="s">
        <v>11</v>
      </c>
      <c r="Z18" s="250"/>
      <c r="AA18" s="250"/>
      <c r="AB18" s="250"/>
      <c r="AC18" s="120">
        <f>SUM(E17,K17,Q17,W17,AC17)</f>
        <v>17980</v>
      </c>
      <c r="AD18" s="21">
        <f>SUM(F17,L17,R17,X17,AD17)</f>
        <v>0</v>
      </c>
    </row>
    <row r="19" spans="1:30" ht="21.75" customHeight="1" thickBot="1" x14ac:dyDescent="0.25">
      <c r="A19" s="251" t="s">
        <v>299</v>
      </c>
      <c r="B19" s="251"/>
      <c r="C19" s="251"/>
      <c r="D19" s="251"/>
      <c r="E19" s="251"/>
      <c r="F19" s="251"/>
      <c r="G19" s="29"/>
      <c r="H19" s="29"/>
      <c r="I19" s="29"/>
      <c r="J19" s="28"/>
      <c r="K19" s="28"/>
      <c r="L19" s="28"/>
      <c r="M19" s="28"/>
      <c r="N19" s="29"/>
      <c r="O19" s="29"/>
      <c r="P19" s="29"/>
      <c r="Q19" s="29"/>
      <c r="R19" s="29"/>
      <c r="S19" s="27"/>
      <c r="T19" s="26"/>
      <c r="U19" s="26"/>
      <c r="V19" s="27"/>
      <c r="W19" s="27"/>
      <c r="X19" s="105"/>
      <c r="Y19" s="28"/>
      <c r="Z19" s="29"/>
      <c r="AA19" s="29"/>
      <c r="AB19" s="29"/>
      <c r="AC19" s="29"/>
      <c r="AD19" s="29"/>
    </row>
    <row r="20" spans="1:30" ht="20.149999999999999" customHeight="1" x14ac:dyDescent="0.2">
      <c r="A20" s="31"/>
      <c r="B20" s="232" t="s">
        <v>4</v>
      </c>
      <c r="C20" s="233"/>
      <c r="D20" s="234"/>
      <c r="E20" s="32" t="s">
        <v>2</v>
      </c>
      <c r="F20" s="33" t="s">
        <v>3</v>
      </c>
      <c r="G20" s="31"/>
      <c r="H20" s="232" t="s">
        <v>4</v>
      </c>
      <c r="I20" s="233"/>
      <c r="J20" s="234"/>
      <c r="K20" s="32" t="s">
        <v>2</v>
      </c>
      <c r="L20" s="33" t="s">
        <v>3</v>
      </c>
      <c r="M20" s="31"/>
      <c r="N20" s="232" t="s">
        <v>4</v>
      </c>
      <c r="O20" s="233"/>
      <c r="P20" s="234"/>
      <c r="Q20" s="32" t="s">
        <v>2</v>
      </c>
      <c r="R20" s="33" t="s">
        <v>3</v>
      </c>
      <c r="S20" s="31"/>
      <c r="T20" s="232" t="s">
        <v>8</v>
      </c>
      <c r="U20" s="233"/>
      <c r="V20" s="234"/>
      <c r="W20" s="36" t="s">
        <v>6</v>
      </c>
      <c r="X20" s="35" t="s">
        <v>7</v>
      </c>
      <c r="Y20" s="31"/>
      <c r="Z20" s="232" t="s">
        <v>4</v>
      </c>
      <c r="AA20" s="233"/>
      <c r="AB20" s="234"/>
      <c r="AC20" s="32" t="s">
        <v>2</v>
      </c>
      <c r="AD20" s="33" t="s">
        <v>3</v>
      </c>
    </row>
    <row r="21" spans="1:30" ht="20.149999999999999" customHeight="1" x14ac:dyDescent="0.2">
      <c r="A21" s="48"/>
      <c r="B21" s="217"/>
      <c r="C21" s="217"/>
      <c r="D21" s="217"/>
      <c r="E21" s="15"/>
      <c r="F21" s="16"/>
      <c r="G21" s="48"/>
      <c r="H21" s="217" t="s">
        <v>300</v>
      </c>
      <c r="I21" s="217"/>
      <c r="J21" s="217"/>
      <c r="K21" s="15">
        <v>1060</v>
      </c>
      <c r="L21" s="16"/>
      <c r="M21" s="12"/>
      <c r="N21" s="218" t="s">
        <v>301</v>
      </c>
      <c r="O21" s="219"/>
      <c r="P21" s="220"/>
      <c r="Q21" s="110">
        <v>5390</v>
      </c>
      <c r="R21" s="16"/>
      <c r="S21" s="14"/>
      <c r="T21" s="218" t="s">
        <v>302</v>
      </c>
      <c r="U21" s="219"/>
      <c r="V21" s="220"/>
      <c r="W21" s="110">
        <v>3000</v>
      </c>
      <c r="X21" s="16"/>
      <c r="Y21" s="12"/>
      <c r="Z21" s="214"/>
      <c r="AA21" s="215"/>
      <c r="AB21" s="216"/>
      <c r="AC21" s="82"/>
      <c r="AD21" s="40"/>
    </row>
    <row r="22" spans="1:30" ht="20.149999999999999" customHeight="1" x14ac:dyDescent="0.2">
      <c r="A22" s="48"/>
      <c r="B22" s="217"/>
      <c r="C22" s="217"/>
      <c r="D22" s="217"/>
      <c r="E22" s="15"/>
      <c r="F22" s="16"/>
      <c r="G22" s="48"/>
      <c r="H22" s="217"/>
      <c r="I22" s="217"/>
      <c r="J22" s="217"/>
      <c r="K22" s="15"/>
      <c r="L22" s="16"/>
      <c r="M22" s="12"/>
      <c r="N22" s="214"/>
      <c r="O22" s="215"/>
      <c r="P22" s="216"/>
      <c r="Q22" s="110"/>
      <c r="R22" s="16"/>
      <c r="S22" s="14"/>
      <c r="T22" s="218" t="s">
        <v>303</v>
      </c>
      <c r="U22" s="219"/>
      <c r="V22" s="220"/>
      <c r="W22" s="110">
        <v>5480</v>
      </c>
      <c r="X22" s="16"/>
      <c r="Y22" s="12"/>
      <c r="Z22" s="214"/>
      <c r="AA22" s="215"/>
      <c r="AB22" s="216"/>
      <c r="AC22" s="82"/>
      <c r="AD22" s="40"/>
    </row>
    <row r="23" spans="1:30" ht="20.149999999999999" customHeight="1" thickBot="1" x14ac:dyDescent="0.25">
      <c r="A23" s="23"/>
      <c r="B23" s="246"/>
      <c r="C23" s="247"/>
      <c r="D23" s="248"/>
      <c r="E23" s="22"/>
      <c r="F23" s="19"/>
      <c r="G23" s="23"/>
      <c r="H23" s="246" t="s">
        <v>10</v>
      </c>
      <c r="I23" s="247"/>
      <c r="J23" s="248"/>
      <c r="K23" s="22">
        <f>SUM(K21:K22)</f>
        <v>1060</v>
      </c>
      <c r="L23" s="19">
        <f>SUM(L21:L22)</f>
        <v>0</v>
      </c>
      <c r="M23" s="23"/>
      <c r="N23" s="246" t="s">
        <v>10</v>
      </c>
      <c r="O23" s="247"/>
      <c r="P23" s="248"/>
      <c r="Q23" s="22">
        <f>SUM(Q21:Q22)</f>
        <v>5390</v>
      </c>
      <c r="R23" s="19">
        <f>SUM(R21:R22)</f>
        <v>0</v>
      </c>
      <c r="S23" s="23"/>
      <c r="T23" s="246" t="s">
        <v>10</v>
      </c>
      <c r="U23" s="247"/>
      <c r="V23" s="248"/>
      <c r="W23" s="22">
        <f>SUM(W21:W22)</f>
        <v>8480</v>
      </c>
      <c r="X23" s="19">
        <f>SUM(X21:X22)</f>
        <v>0</v>
      </c>
      <c r="Y23" s="23"/>
      <c r="Z23" s="246"/>
      <c r="AA23" s="247"/>
      <c r="AB23" s="248"/>
      <c r="AC23" s="119"/>
      <c r="AD23" s="19"/>
    </row>
    <row r="24" spans="1:30" ht="20.149999999999999" customHeight="1" thickBo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6"/>
      <c r="O24" s="27"/>
      <c r="P24" s="27"/>
      <c r="Q24" s="28"/>
      <c r="R24" s="28"/>
      <c r="S24" s="106"/>
      <c r="T24" s="106"/>
      <c r="U24" s="106"/>
      <c r="V24" s="106"/>
      <c r="W24" s="106"/>
      <c r="X24" s="106"/>
      <c r="Y24" s="249" t="s">
        <v>11</v>
      </c>
      <c r="Z24" s="250"/>
      <c r="AA24" s="250"/>
      <c r="AB24" s="250"/>
      <c r="AC24" s="120">
        <f>SUM(E23,K23,Q23,W23,AC23)</f>
        <v>14930</v>
      </c>
      <c r="AD24" s="21">
        <f>SUM(F23,L23,R23,X23,AD23)</f>
        <v>0</v>
      </c>
    </row>
    <row r="25" spans="1:30" ht="21.75" customHeight="1" thickBot="1" x14ac:dyDescent="0.25">
      <c r="A25" s="251" t="s">
        <v>304</v>
      </c>
      <c r="B25" s="251"/>
      <c r="C25" s="251"/>
      <c r="D25" s="251"/>
      <c r="E25" s="251"/>
      <c r="F25" s="251"/>
      <c r="G25" s="29"/>
      <c r="H25" s="29"/>
      <c r="I25" s="29"/>
      <c r="J25" s="28"/>
      <c r="K25" s="28"/>
      <c r="L25" s="28"/>
      <c r="M25" s="28"/>
      <c r="N25" s="29"/>
      <c r="O25" s="29"/>
      <c r="P25" s="29"/>
      <c r="Q25" s="29"/>
      <c r="R25" s="29"/>
      <c r="S25" s="27"/>
      <c r="T25" s="26"/>
      <c r="U25" s="26"/>
      <c r="V25" s="27"/>
      <c r="W25" s="27"/>
      <c r="X25" s="105"/>
      <c r="Y25" s="28"/>
      <c r="Z25" s="29"/>
      <c r="AA25" s="29"/>
      <c r="AB25" s="29"/>
      <c r="AC25" s="29"/>
      <c r="AD25" s="29"/>
    </row>
    <row r="26" spans="1:30" ht="20.149999999999999" customHeight="1" x14ac:dyDescent="0.2">
      <c r="A26" s="31"/>
      <c r="B26" s="232" t="s">
        <v>4</v>
      </c>
      <c r="C26" s="233"/>
      <c r="D26" s="234"/>
      <c r="E26" s="32" t="s">
        <v>2</v>
      </c>
      <c r="F26" s="33" t="s">
        <v>3</v>
      </c>
      <c r="G26" s="31"/>
      <c r="H26" s="232" t="s">
        <v>4</v>
      </c>
      <c r="I26" s="233"/>
      <c r="J26" s="234"/>
      <c r="K26" s="32" t="s">
        <v>2</v>
      </c>
      <c r="L26" s="33" t="s">
        <v>3</v>
      </c>
      <c r="M26" s="31"/>
      <c r="N26" s="232" t="s">
        <v>4</v>
      </c>
      <c r="O26" s="233"/>
      <c r="P26" s="234"/>
      <c r="Q26" s="32" t="s">
        <v>2</v>
      </c>
      <c r="R26" s="33" t="s">
        <v>3</v>
      </c>
      <c r="S26" s="31"/>
      <c r="T26" s="232" t="s">
        <v>8</v>
      </c>
      <c r="U26" s="233"/>
      <c r="V26" s="234"/>
      <c r="W26" s="36" t="s">
        <v>6</v>
      </c>
      <c r="X26" s="35" t="s">
        <v>7</v>
      </c>
      <c r="Y26" s="31"/>
      <c r="Z26" s="232" t="s">
        <v>4</v>
      </c>
      <c r="AA26" s="233"/>
      <c r="AB26" s="234"/>
      <c r="AC26" s="32" t="s">
        <v>2</v>
      </c>
      <c r="AD26" s="33" t="s">
        <v>3</v>
      </c>
    </row>
    <row r="27" spans="1:30" ht="20.149999999999999" customHeight="1" x14ac:dyDescent="0.2">
      <c r="A27" s="48"/>
      <c r="B27" s="217" t="s">
        <v>305</v>
      </c>
      <c r="C27" s="217"/>
      <c r="D27" s="217"/>
      <c r="E27" s="15">
        <v>360</v>
      </c>
      <c r="F27" s="16"/>
      <c r="G27" s="48"/>
      <c r="H27" s="217" t="s">
        <v>305</v>
      </c>
      <c r="I27" s="217"/>
      <c r="J27" s="217"/>
      <c r="K27" s="15">
        <v>640</v>
      </c>
      <c r="L27" s="16"/>
      <c r="M27" s="12"/>
      <c r="N27" s="214" t="s">
        <v>306</v>
      </c>
      <c r="O27" s="215"/>
      <c r="P27" s="216"/>
      <c r="Q27" s="110">
        <v>2430</v>
      </c>
      <c r="R27" s="16"/>
      <c r="S27" s="14"/>
      <c r="T27" s="218" t="s">
        <v>305</v>
      </c>
      <c r="U27" s="219"/>
      <c r="V27" s="220"/>
      <c r="W27" s="110">
        <v>1750</v>
      </c>
      <c r="X27" s="16"/>
      <c r="Y27" s="12"/>
      <c r="Z27" s="214" t="s">
        <v>308</v>
      </c>
      <c r="AA27" s="215"/>
      <c r="AB27" s="216"/>
      <c r="AC27" s="82">
        <v>2900</v>
      </c>
      <c r="AD27" s="40"/>
    </row>
    <row r="28" spans="1:30" ht="20.149999999999999" customHeight="1" x14ac:dyDescent="0.2">
      <c r="A28" s="48"/>
      <c r="B28" s="217"/>
      <c r="C28" s="217"/>
      <c r="D28" s="217"/>
      <c r="E28" s="15"/>
      <c r="F28" s="16"/>
      <c r="G28" s="48"/>
      <c r="H28" s="217"/>
      <c r="I28" s="217"/>
      <c r="J28" s="217"/>
      <c r="K28" s="15"/>
      <c r="L28" s="16"/>
      <c r="M28" s="12"/>
      <c r="N28" s="218" t="s">
        <v>307</v>
      </c>
      <c r="O28" s="219"/>
      <c r="P28" s="220"/>
      <c r="Q28" s="110">
        <v>2100</v>
      </c>
      <c r="R28" s="16"/>
      <c r="S28" s="14"/>
      <c r="T28" s="218"/>
      <c r="U28" s="219"/>
      <c r="V28" s="220"/>
      <c r="W28" s="110"/>
      <c r="X28" s="16"/>
      <c r="Y28" s="12"/>
      <c r="Z28" s="214" t="s">
        <v>309</v>
      </c>
      <c r="AA28" s="215"/>
      <c r="AB28" s="216"/>
      <c r="AC28" s="82">
        <v>3300</v>
      </c>
      <c r="AD28" s="40"/>
    </row>
    <row r="29" spans="1:30" ht="20.149999999999999" customHeight="1" x14ac:dyDescent="0.2">
      <c r="A29" s="48"/>
      <c r="B29" s="217"/>
      <c r="C29" s="217"/>
      <c r="D29" s="217"/>
      <c r="E29" s="15"/>
      <c r="F29" s="16"/>
      <c r="G29" s="48"/>
      <c r="H29" s="217"/>
      <c r="I29" s="217"/>
      <c r="J29" s="217"/>
      <c r="K29" s="15"/>
      <c r="L29" s="16"/>
      <c r="M29" s="12"/>
      <c r="N29" s="214"/>
      <c r="O29" s="215"/>
      <c r="P29" s="216"/>
      <c r="Q29" s="110"/>
      <c r="R29" s="16"/>
      <c r="S29" s="14"/>
      <c r="T29" s="218"/>
      <c r="U29" s="219"/>
      <c r="V29" s="220"/>
      <c r="W29" s="110"/>
      <c r="X29" s="16"/>
      <c r="Y29" s="12"/>
      <c r="Z29" s="214" t="s">
        <v>310</v>
      </c>
      <c r="AA29" s="215"/>
      <c r="AB29" s="216"/>
      <c r="AC29" s="82">
        <v>560</v>
      </c>
      <c r="AD29" s="40"/>
    </row>
    <row r="30" spans="1:30" ht="20.149999999999999" customHeight="1" x14ac:dyDescent="0.2">
      <c r="A30" s="48"/>
      <c r="B30" s="217"/>
      <c r="C30" s="217"/>
      <c r="D30" s="217"/>
      <c r="E30" s="15"/>
      <c r="F30" s="16"/>
      <c r="G30" s="48"/>
      <c r="H30" s="217"/>
      <c r="I30" s="217"/>
      <c r="J30" s="217"/>
      <c r="K30" s="15"/>
      <c r="L30" s="16"/>
      <c r="M30" s="12"/>
      <c r="N30" s="218"/>
      <c r="O30" s="219"/>
      <c r="P30" s="220"/>
      <c r="Q30" s="110"/>
      <c r="R30" s="16"/>
      <c r="S30" s="14"/>
      <c r="T30" s="218"/>
      <c r="U30" s="219"/>
      <c r="V30" s="220"/>
      <c r="W30" s="110"/>
      <c r="X30" s="16"/>
      <c r="Y30" s="12"/>
      <c r="Z30" s="214"/>
      <c r="AA30" s="215"/>
      <c r="AB30" s="216"/>
      <c r="AC30" s="82"/>
      <c r="AD30" s="40"/>
    </row>
    <row r="31" spans="1:30" ht="20.149999999999999" customHeight="1" thickBot="1" x14ac:dyDescent="0.25">
      <c r="A31" s="23"/>
      <c r="B31" s="246" t="s">
        <v>10</v>
      </c>
      <c r="C31" s="247"/>
      <c r="D31" s="248"/>
      <c r="E31" s="119">
        <f>SUM(E27:E30)</f>
        <v>360</v>
      </c>
      <c r="F31" s="19">
        <f>SUM(F27:F30)</f>
        <v>0</v>
      </c>
      <c r="G31" s="23"/>
      <c r="H31" s="246" t="s">
        <v>10</v>
      </c>
      <c r="I31" s="247"/>
      <c r="J31" s="248"/>
      <c r="K31" s="119">
        <f>SUM(K27:K30)</f>
        <v>640</v>
      </c>
      <c r="L31" s="19">
        <f>SUM(L27:L30)</f>
        <v>0</v>
      </c>
      <c r="M31" s="23"/>
      <c r="N31" s="246" t="s">
        <v>10</v>
      </c>
      <c r="O31" s="247"/>
      <c r="P31" s="248"/>
      <c r="Q31" s="119">
        <f>SUM(Q27:Q30)</f>
        <v>4530</v>
      </c>
      <c r="R31" s="19">
        <f>SUM(R27:R30)</f>
        <v>0</v>
      </c>
      <c r="S31" s="23"/>
      <c r="T31" s="246" t="s">
        <v>10</v>
      </c>
      <c r="U31" s="247"/>
      <c r="V31" s="248"/>
      <c r="W31" s="119">
        <f>SUM(W27:W30)</f>
        <v>1750</v>
      </c>
      <c r="X31" s="19">
        <f>SUM(X27:X30)</f>
        <v>0</v>
      </c>
      <c r="Y31" s="23"/>
      <c r="Z31" s="246" t="s">
        <v>10</v>
      </c>
      <c r="AA31" s="247"/>
      <c r="AB31" s="248"/>
      <c r="AC31" s="119">
        <f>SUM(AC27:AC30)</f>
        <v>6760</v>
      </c>
      <c r="AD31" s="19">
        <f>SUM(AD27:AD30)</f>
        <v>0</v>
      </c>
    </row>
    <row r="32" spans="1:30" ht="20.149999999999999" customHeight="1" thickBot="1" x14ac:dyDescent="0.25">
      <c r="A32" s="255" t="s">
        <v>426</v>
      </c>
      <c r="B32" s="255"/>
      <c r="C32" s="255"/>
      <c r="D32" s="255"/>
      <c r="E32" s="29"/>
      <c r="F32" s="29"/>
      <c r="G32" s="29"/>
      <c r="H32" s="29"/>
      <c r="I32" s="29"/>
      <c r="J32" s="29"/>
      <c r="K32" s="29"/>
      <c r="L32" s="29"/>
      <c r="M32" s="29"/>
      <c r="N32" s="26"/>
      <c r="O32" s="27"/>
      <c r="P32" s="27"/>
      <c r="Q32" s="28"/>
      <c r="R32" s="28"/>
      <c r="S32" s="106"/>
      <c r="T32" s="106"/>
      <c r="U32" s="106"/>
      <c r="V32" s="106"/>
      <c r="W32" s="106"/>
      <c r="X32" s="106"/>
      <c r="Y32" s="249" t="s">
        <v>11</v>
      </c>
      <c r="Z32" s="250"/>
      <c r="AA32" s="250"/>
      <c r="AB32" s="250"/>
      <c r="AC32" s="120">
        <f>SUM(E31,K31,Q31,W31,AC31)</f>
        <v>14040</v>
      </c>
      <c r="AD32" s="21">
        <f>SUM(F31,L31,R31,X31,AD31)</f>
        <v>0</v>
      </c>
    </row>
    <row r="33" spans="1:30" ht="20.25" customHeight="1" x14ac:dyDescent="0.2">
      <c r="A33" s="66"/>
      <c r="B33" s="66"/>
      <c r="C33" s="66"/>
      <c r="D33" s="67"/>
      <c r="E33" s="67"/>
      <c r="F33" s="67"/>
      <c r="G33" s="66"/>
      <c r="H33" s="66"/>
      <c r="I33" s="66"/>
      <c r="J33" s="67"/>
      <c r="K33" s="67"/>
      <c r="L33" s="67"/>
      <c r="M33" s="67"/>
      <c r="N33" s="66"/>
      <c r="O33" s="67"/>
      <c r="P33" s="67"/>
      <c r="Q33" s="67"/>
      <c r="R33" s="67"/>
      <c r="S33" s="101"/>
      <c r="T33" s="101"/>
      <c r="U33" s="101"/>
      <c r="V33" s="101"/>
      <c r="W33" s="102"/>
      <c r="X33" s="100"/>
      <c r="Y33" s="67"/>
      <c r="Z33" s="66"/>
      <c r="AA33" s="67"/>
      <c r="AB33" s="67"/>
      <c r="AC33" s="67"/>
      <c r="AD33" s="67"/>
    </row>
    <row r="34" spans="1:30" ht="20.25" customHeight="1" x14ac:dyDescent="0.2">
      <c r="A34" s="68"/>
      <c r="B34" s="65"/>
      <c r="C34" s="69"/>
      <c r="D34" s="68"/>
      <c r="E34" s="70"/>
      <c r="F34" s="70"/>
      <c r="G34" s="68"/>
      <c r="H34" s="65"/>
      <c r="I34" s="69"/>
      <c r="J34" s="106"/>
      <c r="K34" s="106"/>
      <c r="L34" s="106"/>
      <c r="M34" s="106"/>
      <c r="N34" s="106"/>
      <c r="O34" s="106"/>
      <c r="P34" s="68" t="s">
        <v>87</v>
      </c>
      <c r="Q34" s="70"/>
      <c r="R34" s="70"/>
      <c r="S34" s="71"/>
      <c r="T34" s="71"/>
      <c r="U34" s="65"/>
      <c r="V34" s="71"/>
      <c r="W34" s="107" t="s">
        <v>88</v>
      </c>
      <c r="X34" s="106"/>
      <c r="Y34" s="106"/>
      <c r="Z34" s="106"/>
      <c r="AA34" s="106"/>
      <c r="AB34" s="106"/>
      <c r="AC34" s="106"/>
      <c r="AD34" s="108"/>
    </row>
    <row r="35" spans="1:30" ht="20.25" customHeight="1" x14ac:dyDescent="0.2">
      <c r="A35" s="76"/>
      <c r="B35" s="76"/>
      <c r="C35" s="70"/>
      <c r="D35" s="70"/>
      <c r="E35" s="70"/>
      <c r="F35" s="70"/>
      <c r="G35" s="76"/>
      <c r="H35" s="76"/>
      <c r="I35" s="70"/>
      <c r="J35" s="106"/>
      <c r="K35" s="106"/>
      <c r="L35" s="106"/>
      <c r="M35" s="106"/>
      <c r="N35" s="106"/>
      <c r="O35" s="106"/>
      <c r="P35" s="70"/>
      <c r="Q35" s="70"/>
      <c r="R35" s="70"/>
      <c r="S35" s="71"/>
      <c r="T35" s="71"/>
      <c r="U35" s="65"/>
      <c r="V35" s="71"/>
      <c r="W35" s="107" t="s">
        <v>89</v>
      </c>
      <c r="X35" s="106"/>
      <c r="Y35" s="106"/>
      <c r="Z35" s="106"/>
      <c r="AA35" s="106"/>
      <c r="AB35" s="106"/>
      <c r="AC35" s="106"/>
      <c r="AD35" s="109"/>
    </row>
    <row r="36" spans="1:30" ht="20.25" customHeight="1" x14ac:dyDescent="0.2">
      <c r="A36" s="73"/>
      <c r="B36" s="73"/>
      <c r="C36" s="70"/>
      <c r="D36" s="70"/>
      <c r="E36" s="70"/>
      <c r="F36" s="70"/>
      <c r="G36" s="73"/>
      <c r="H36" s="73"/>
      <c r="I36" s="70"/>
      <c r="J36" s="106"/>
      <c r="K36" s="106"/>
      <c r="L36" s="106"/>
      <c r="M36" s="106"/>
      <c r="N36" s="106"/>
      <c r="O36" s="106"/>
      <c r="P36" s="70"/>
      <c r="Q36" s="70"/>
      <c r="R36" s="70"/>
      <c r="S36" s="71"/>
      <c r="T36" s="71"/>
      <c r="U36" s="72"/>
      <c r="V36" s="71"/>
      <c r="W36" s="107" t="s">
        <v>90</v>
      </c>
      <c r="X36" s="106"/>
      <c r="Y36" s="106"/>
      <c r="Z36" s="106"/>
      <c r="AA36" s="106"/>
      <c r="AB36" s="106"/>
      <c r="AC36" s="106"/>
      <c r="AD36" s="106"/>
    </row>
    <row r="37" spans="1:30" ht="20.25" customHeight="1" x14ac:dyDescent="0.2">
      <c r="A37" s="73"/>
      <c r="B37" s="73"/>
      <c r="C37" s="73"/>
      <c r="D37" s="72"/>
      <c r="E37" s="72"/>
      <c r="F37" s="72"/>
      <c r="G37" s="73"/>
      <c r="H37" s="73"/>
      <c r="I37" s="73"/>
      <c r="J37" s="72"/>
      <c r="K37" s="72"/>
      <c r="L37" s="72"/>
      <c r="M37" s="72"/>
      <c r="N37" s="73"/>
      <c r="O37" s="72"/>
      <c r="P37" s="72"/>
      <c r="Q37" s="72"/>
      <c r="R37" s="72"/>
      <c r="S37" s="72"/>
      <c r="T37" s="73"/>
      <c r="U37" s="73"/>
      <c r="V37" s="72"/>
      <c r="W37" s="74"/>
      <c r="X37" s="77"/>
      <c r="Y37" s="72"/>
      <c r="Z37" s="73"/>
      <c r="AA37" s="72"/>
      <c r="AB37" s="72"/>
      <c r="AC37" s="72"/>
      <c r="AD37" s="72"/>
    </row>
    <row r="38" spans="1:30" ht="20.25" customHeight="1" x14ac:dyDescent="0.2">
      <c r="S38" s="78"/>
      <c r="T38" s="79"/>
      <c r="U38" s="79"/>
      <c r="V38" s="75"/>
      <c r="W38" s="80"/>
      <c r="X38" s="81"/>
    </row>
    <row r="39" spans="1:30" ht="26.25" customHeight="1" x14ac:dyDescent="0.2">
      <c r="S39" s="78"/>
      <c r="T39" s="79"/>
      <c r="U39" s="79"/>
      <c r="V39" s="81"/>
      <c r="W39" s="81"/>
      <c r="X39" s="81"/>
    </row>
    <row r="42" spans="1:30" x14ac:dyDescent="0.2">
      <c r="X42" s="4" t="s">
        <v>91</v>
      </c>
    </row>
    <row r="43" spans="1:30" x14ac:dyDescent="0.2">
      <c r="A43" s="4"/>
      <c r="B43" s="4"/>
      <c r="F43" s="1"/>
      <c r="G43" s="4"/>
      <c r="H43" s="4"/>
      <c r="L43" s="1"/>
      <c r="N43" s="4"/>
      <c r="T43" s="4"/>
      <c r="U43" s="4"/>
      <c r="Z43" s="4"/>
    </row>
    <row r="44" spans="1:30" x14ac:dyDescent="0.2">
      <c r="A44" s="4"/>
      <c r="B44" s="4"/>
      <c r="F44" s="1"/>
      <c r="G44" s="4"/>
      <c r="H44" s="4"/>
      <c r="L44" s="1"/>
      <c r="N44" s="4"/>
      <c r="T44" s="4"/>
      <c r="U44" s="4"/>
      <c r="Z44" s="4"/>
    </row>
    <row r="45" spans="1:30" x14ac:dyDescent="0.2">
      <c r="A45" s="4"/>
      <c r="B45" s="4"/>
      <c r="F45" s="1"/>
      <c r="G45" s="4"/>
      <c r="H45" s="4"/>
      <c r="L45" s="1"/>
      <c r="N45" s="4"/>
      <c r="T45" s="4"/>
      <c r="U45" s="4"/>
      <c r="Z45" s="4"/>
    </row>
    <row r="46" spans="1:30" x14ac:dyDescent="0.2">
      <c r="A46" s="4"/>
      <c r="B46" s="4"/>
      <c r="F46" s="1"/>
      <c r="G46" s="4"/>
      <c r="H46" s="4"/>
      <c r="L46" s="1"/>
      <c r="N46" s="4"/>
      <c r="T46" s="4"/>
      <c r="U46" s="4"/>
      <c r="Z46" s="4"/>
    </row>
    <row r="47" spans="1:30" x14ac:dyDescent="0.2">
      <c r="A47" s="4"/>
      <c r="B47" s="4"/>
      <c r="F47" s="1"/>
      <c r="G47" s="4"/>
      <c r="H47" s="4"/>
      <c r="L47" s="1"/>
      <c r="N47" s="4"/>
      <c r="T47" s="4"/>
      <c r="U47" s="4"/>
      <c r="Z47" s="4"/>
    </row>
    <row r="48" spans="1:30" x14ac:dyDescent="0.2">
      <c r="A48" s="4"/>
      <c r="B48" s="4"/>
      <c r="F48" s="1"/>
      <c r="G48" s="4"/>
      <c r="H48" s="4"/>
      <c r="L48" s="1"/>
      <c r="N48" s="4"/>
      <c r="T48" s="4"/>
      <c r="U48" s="4"/>
      <c r="Z48" s="4"/>
    </row>
    <row r="49" spans="3:12" s="4" customFormat="1" x14ac:dyDescent="0.2">
      <c r="C49" s="1"/>
      <c r="F49" s="1"/>
      <c r="I49" s="1"/>
      <c r="L49" s="1"/>
    </row>
    <row r="50" spans="3:12" s="4" customFormat="1" x14ac:dyDescent="0.2">
      <c r="C50" s="1"/>
      <c r="F50" s="1"/>
      <c r="I50" s="1"/>
      <c r="L50" s="1"/>
    </row>
    <row r="51" spans="3:12" s="4" customFormat="1" x14ac:dyDescent="0.2">
      <c r="C51" s="1"/>
      <c r="F51" s="1"/>
      <c r="I51" s="1"/>
      <c r="L51" s="1"/>
    </row>
    <row r="52" spans="3:12" s="4" customFormat="1" x14ac:dyDescent="0.2">
      <c r="C52" s="1"/>
      <c r="F52" s="1"/>
      <c r="I52" s="1"/>
      <c r="L52" s="1"/>
    </row>
    <row r="53" spans="3:12" s="4" customFormat="1" x14ac:dyDescent="0.2">
      <c r="C53" s="1"/>
      <c r="F53" s="1"/>
      <c r="I53" s="1"/>
      <c r="L53" s="1"/>
    </row>
    <row r="54" spans="3:12" s="4" customFormat="1" x14ac:dyDescent="0.2">
      <c r="C54" s="1"/>
      <c r="F54" s="1"/>
      <c r="I54" s="1"/>
      <c r="L54" s="1"/>
    </row>
    <row r="55" spans="3:12" s="4" customFormat="1" x14ac:dyDescent="0.2">
      <c r="C55" s="1"/>
      <c r="F55" s="1"/>
      <c r="I55" s="1"/>
      <c r="L55" s="1"/>
    </row>
    <row r="56" spans="3:12" s="4" customFormat="1" x14ac:dyDescent="0.2">
      <c r="C56" s="1"/>
      <c r="F56" s="1"/>
      <c r="I56" s="1"/>
      <c r="L56" s="1"/>
    </row>
    <row r="57" spans="3:12" s="4" customFormat="1" x14ac:dyDescent="0.2">
      <c r="C57" s="1"/>
      <c r="F57" s="1"/>
      <c r="I57" s="1"/>
      <c r="L57" s="1"/>
    </row>
    <row r="58" spans="3:12" s="4" customFormat="1" x14ac:dyDescent="0.2">
      <c r="C58" s="1"/>
      <c r="F58" s="1"/>
      <c r="I58" s="1"/>
      <c r="L58" s="1"/>
    </row>
    <row r="59" spans="3:12" s="4" customFormat="1" x14ac:dyDescent="0.2">
      <c r="C59" s="1"/>
      <c r="F59" s="1"/>
      <c r="I59" s="1"/>
      <c r="L59" s="1"/>
    </row>
    <row r="60" spans="3:12" s="4" customFormat="1" x14ac:dyDescent="0.2">
      <c r="C60" s="1"/>
      <c r="F60" s="1"/>
      <c r="I60" s="1"/>
      <c r="L60" s="1"/>
    </row>
    <row r="61" spans="3:12" s="4" customFormat="1" x14ac:dyDescent="0.2">
      <c r="C61" s="1"/>
      <c r="F61" s="1"/>
      <c r="I61" s="1"/>
      <c r="L61" s="1"/>
    </row>
    <row r="62" spans="3:12" s="4" customFormat="1" x14ac:dyDescent="0.2">
      <c r="C62" s="1"/>
      <c r="F62" s="1"/>
      <c r="I62" s="1"/>
      <c r="L62" s="1"/>
    </row>
    <row r="63" spans="3:12" s="4" customFormat="1" x14ac:dyDescent="0.2">
      <c r="C63" s="1"/>
      <c r="F63" s="1"/>
      <c r="I63" s="1"/>
      <c r="L63" s="1"/>
    </row>
  </sheetData>
  <sheetProtection algorithmName="SHA-512" hashValue="+y9qjUQ18GUx6PcXxk1+nTzYJ2c33rCW8ug4m0pok7TzeYUJzIYdgw0GyF3CHhwEOD/DO2CdMh5V8hwJhUKKZg==" saltValue="0Jr7Azd8+QD3APSbu0KpAA==" spinCount="100000" sheet="1" objects="1" scenarios="1" formatCells="0" formatColumns="0" formatRows="0" insertColumns="0" insertRows="0" insertHyperlinks="0" deleteColumns="0" deleteRows="0" sort="0" autoFilter="0" pivotTables="0"/>
  <mergeCells count="130">
    <mergeCell ref="A32:D32"/>
    <mergeCell ref="Y32:AB32"/>
    <mergeCell ref="M4:R4"/>
    <mergeCell ref="S4:X4"/>
    <mergeCell ref="A8:F8"/>
    <mergeCell ref="B31:D31"/>
    <mergeCell ref="H31:J31"/>
    <mergeCell ref="N31:P31"/>
    <mergeCell ref="T31:V31"/>
    <mergeCell ref="Z31:AB31"/>
    <mergeCell ref="B29:D29"/>
    <mergeCell ref="H29:J29"/>
    <mergeCell ref="N29:P29"/>
    <mergeCell ref="T29:V29"/>
    <mergeCell ref="Z29:AB29"/>
    <mergeCell ref="B30:D30"/>
    <mergeCell ref="H30:J30"/>
    <mergeCell ref="N30:P30"/>
    <mergeCell ref="T30:V30"/>
    <mergeCell ref="Z30:AB30"/>
    <mergeCell ref="B27:D27"/>
    <mergeCell ref="H27:J27"/>
    <mergeCell ref="N27:P27"/>
    <mergeCell ref="T27:V27"/>
    <mergeCell ref="Z27:AB27"/>
    <mergeCell ref="B28:D28"/>
    <mergeCell ref="H28:J28"/>
    <mergeCell ref="N28:P28"/>
    <mergeCell ref="T28:V28"/>
    <mergeCell ref="Z28:AB28"/>
    <mergeCell ref="A25:F25"/>
    <mergeCell ref="B26:D26"/>
    <mergeCell ref="H26:J26"/>
    <mergeCell ref="N26:P26"/>
    <mergeCell ref="T26:V26"/>
    <mergeCell ref="Z26:AB26"/>
    <mergeCell ref="B23:D23"/>
    <mergeCell ref="H23:J23"/>
    <mergeCell ref="N23:P23"/>
    <mergeCell ref="T23:V23"/>
    <mergeCell ref="Z23:AB23"/>
    <mergeCell ref="Y24:AB24"/>
    <mergeCell ref="B21:D21"/>
    <mergeCell ref="H21:J21"/>
    <mergeCell ref="N21:P21"/>
    <mergeCell ref="T21:V21"/>
    <mergeCell ref="Z21:AB21"/>
    <mergeCell ref="B22:D22"/>
    <mergeCell ref="H22:J22"/>
    <mergeCell ref="N22:P22"/>
    <mergeCell ref="T22:V22"/>
    <mergeCell ref="Z22:AB22"/>
    <mergeCell ref="Y18:AB18"/>
    <mergeCell ref="A19:F19"/>
    <mergeCell ref="B20:D20"/>
    <mergeCell ref="H20:J20"/>
    <mergeCell ref="N20:P20"/>
    <mergeCell ref="T20:V20"/>
    <mergeCell ref="Z20:AB20"/>
    <mergeCell ref="B16:D16"/>
    <mergeCell ref="H16:J16"/>
    <mergeCell ref="N16:P16"/>
    <mergeCell ref="T16:V16"/>
    <mergeCell ref="Z16:AB16"/>
    <mergeCell ref="B17:D17"/>
    <mergeCell ref="H17:J17"/>
    <mergeCell ref="N17:P17"/>
    <mergeCell ref="T17:V17"/>
    <mergeCell ref="Z17:AB17"/>
    <mergeCell ref="B14:D14"/>
    <mergeCell ref="H14:J14"/>
    <mergeCell ref="N14:P14"/>
    <mergeCell ref="T14:V14"/>
    <mergeCell ref="Z14:AB14"/>
    <mergeCell ref="B15:D15"/>
    <mergeCell ref="H15:J15"/>
    <mergeCell ref="N15:P15"/>
    <mergeCell ref="T15:V15"/>
    <mergeCell ref="Z15:AB15"/>
    <mergeCell ref="Y11:AB11"/>
    <mergeCell ref="A12:F12"/>
    <mergeCell ref="B13:D13"/>
    <mergeCell ref="H13:J13"/>
    <mergeCell ref="N13:P13"/>
    <mergeCell ref="T13:V13"/>
    <mergeCell ref="Z13:AB13"/>
    <mergeCell ref="B9:D9"/>
    <mergeCell ref="H9:J9"/>
    <mergeCell ref="N9:P9"/>
    <mergeCell ref="T9:V9"/>
    <mergeCell ref="Z9:AB9"/>
    <mergeCell ref="B10:D10"/>
    <mergeCell ref="H10:J10"/>
    <mergeCell ref="N10:P10"/>
    <mergeCell ref="T10:V10"/>
    <mergeCell ref="Z10:AB10"/>
    <mergeCell ref="B7:D7"/>
    <mergeCell ref="H7:J7"/>
    <mergeCell ref="N7:P7"/>
    <mergeCell ref="T7:V7"/>
    <mergeCell ref="Z7:AB7"/>
    <mergeCell ref="H8:J8"/>
    <mergeCell ref="N8:P8"/>
    <mergeCell ref="T8:V8"/>
    <mergeCell ref="Z8:AB8"/>
    <mergeCell ref="B6:D6"/>
    <mergeCell ref="H6:J6"/>
    <mergeCell ref="N6:P6"/>
    <mergeCell ref="T6:V6"/>
    <mergeCell ref="Z6:AB6"/>
    <mergeCell ref="A4:F4"/>
    <mergeCell ref="G4:L4"/>
    <mergeCell ref="Y4:AD4"/>
    <mergeCell ref="B5:D5"/>
    <mergeCell ref="H5:J5"/>
    <mergeCell ref="N5:P5"/>
    <mergeCell ref="T5:V5"/>
    <mergeCell ref="Z5:AB5"/>
    <mergeCell ref="W1:AA1"/>
    <mergeCell ref="AC1:AD1"/>
    <mergeCell ref="A2:C2"/>
    <mergeCell ref="D2:I2"/>
    <mergeCell ref="K2:AA2"/>
    <mergeCell ref="A3:F3"/>
    <mergeCell ref="A1:C1"/>
    <mergeCell ref="D1:G1"/>
    <mergeCell ref="H1:I1"/>
    <mergeCell ref="K1:P1"/>
    <mergeCell ref="R1:T1"/>
    <mergeCell ref="U1:V1"/>
  </mergeCells>
  <phoneticPr fontId="2"/>
  <conditionalFormatting sqref="F6:F7 L6:L9 R6:R9 X6:X9 AD6:AD9 F9 L14:L16 R14:R16 X14:X16 L21:L22 R21:R22 X21:X22 F27:F30 L27:L30 R27:R30 X27:X30 AD27:AD30">
    <cfRule type="cellIs" dxfId="23" priority="1" operator="greaterThan">
      <formula>E6</formula>
    </cfRule>
    <cfRule type="cellIs" dxfId="22" priority="2" operator="lessThan">
      <formula>E6</formula>
    </cfRule>
  </conditionalFormatting>
  <conditionalFormatting sqref="F14:F16">
    <cfRule type="cellIs" dxfId="21" priority="51" operator="greaterThan">
      <formula>E14</formula>
    </cfRule>
    <cfRule type="cellIs" dxfId="20" priority="52" operator="lessThan">
      <formula>E14</formula>
    </cfRule>
  </conditionalFormatting>
  <conditionalFormatting sqref="F21:F22">
    <cfRule type="cellIs" dxfId="19" priority="45" operator="greaterThan">
      <formula>E21</formula>
    </cfRule>
    <cfRule type="cellIs" dxfId="18" priority="46" operator="lessThan">
      <formula>E21</formula>
    </cfRule>
  </conditionalFormatting>
  <conditionalFormatting sqref="AD14:AD16 AD21:AD22">
    <cfRule type="cellIs" dxfId="17" priority="71" operator="greaterThan">
      <formula>AC14</formula>
    </cfRule>
    <cfRule type="cellIs" dxfId="16" priority="72" operator="lessThan">
      <formula>AC14</formula>
    </cfRule>
  </conditionalFormatting>
  <pageMargins left="0.78740157480314965" right="0.19685039370078741" top="0.39370078740157483" bottom="0" header="0.19685039370078741" footer="0.23622047244094491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長野県総括</vt:lpstr>
      <vt:lpstr>北信1</vt:lpstr>
      <vt:lpstr>北信2</vt:lpstr>
      <vt:lpstr>北信3</vt:lpstr>
      <vt:lpstr>東信1</vt:lpstr>
      <vt:lpstr>東信2</vt:lpstr>
      <vt:lpstr>中信1</vt:lpstr>
      <vt:lpstr>中信2</vt:lpstr>
      <vt:lpstr>南信1</vt:lpstr>
      <vt:lpstr>南信2</vt:lpstr>
      <vt:lpstr>南信3</vt:lpstr>
      <vt:lpstr>中信1!Print_Area</vt:lpstr>
      <vt:lpstr>中信2!Print_Area</vt:lpstr>
      <vt:lpstr>東信1!Print_Area</vt:lpstr>
      <vt:lpstr>東信2!Print_Area</vt:lpstr>
      <vt:lpstr>南信1!Print_Area</vt:lpstr>
      <vt:lpstr>南信2!Print_Area</vt:lpstr>
      <vt:lpstr>南信3!Print_Area</vt:lpstr>
      <vt:lpstr>北信1!Print_Area</vt:lpstr>
      <vt:lpstr>北信2!Print_Area</vt:lpstr>
      <vt:lpstr>北信3!Print_Area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tomita</dc:creator>
  <cp:lastModifiedBy>真 園田</cp:lastModifiedBy>
  <cp:lastPrinted>2025-05-07T09:07:47Z</cp:lastPrinted>
  <dcterms:created xsi:type="dcterms:W3CDTF">2024-05-13T07:05:18Z</dcterms:created>
  <dcterms:modified xsi:type="dcterms:W3CDTF">2025-05-25T07:27:13Z</dcterms:modified>
</cp:coreProperties>
</file>